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360" windowWidth="19320" windowHeight="7695"/>
  </bookViews>
  <sheets>
    <sheet name="Biểu 1.1 " sheetId="1" r:id="rId1"/>
    <sheet name="Biểu 1.2" sheetId="2" r:id="rId2"/>
    <sheet name="Biểu 2.1" sheetId="3" r:id="rId3"/>
    <sheet name="Biểu 2.2" sheetId="5" r:id="rId4"/>
    <sheet name="Biểu 3.1" sheetId="18" r:id="rId5"/>
    <sheet name="Biểu 3.2" sheetId="6" r:id="rId6"/>
    <sheet name="Biểu 4.1" sheetId="20" r:id="rId7"/>
    <sheet name="Biểu 4.2" sheetId="21" r:id="rId8"/>
    <sheet name="Biểu 4.3" sheetId="22" r:id="rId9"/>
    <sheet name="Biểu 4.4" sheetId="23" r:id="rId10"/>
  </sheets>
  <definedNames>
    <definedName name="_xlnm.Print_Titles" localSheetId="3">'Biểu 2.2'!$5:$7</definedName>
    <definedName name="_xlnm.Print_Titles" localSheetId="4">'Biểu 3.1'!$6:$7</definedName>
    <definedName name="_xlnm.Print_Titles" localSheetId="5">'Biểu 3.2'!$7:$7</definedName>
    <definedName name="_xlnm.Print_Titles" localSheetId="6">'Biểu 4.1'!$5:$6</definedName>
    <definedName name="_xlnm.Print_Titles" localSheetId="7">'Biểu 4.2'!$5:$6</definedName>
    <definedName name="_xlnm.Print_Titles" localSheetId="8">'Biểu 4.3'!$5:$6</definedName>
    <definedName name="_xlnm.Print_Titles" localSheetId="9">'Biểu 4.4'!$5:$6</definedName>
  </definedNames>
  <calcPr calcId="144525"/>
</workbook>
</file>

<file path=xl/calcChain.xml><?xml version="1.0" encoding="utf-8"?>
<calcChain xmlns="http://schemas.openxmlformats.org/spreadsheetml/2006/main">
  <c r="K9" i="6" l="1"/>
  <c r="K10" i="6"/>
  <c r="K11" i="6"/>
  <c r="K12" i="6"/>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8" i="6"/>
  <c r="K9" i="18"/>
  <c r="K10" i="18"/>
  <c r="K11" i="18"/>
  <c r="K12" i="18"/>
  <c r="K13" i="18"/>
  <c r="K14" i="18"/>
  <c r="K15" i="18"/>
  <c r="K16" i="18"/>
  <c r="K17" i="18"/>
  <c r="K18" i="18"/>
  <c r="K19" i="18"/>
  <c r="K20" i="18"/>
  <c r="K21" i="18"/>
  <c r="K22" i="18"/>
  <c r="K23" i="18"/>
  <c r="K24" i="18"/>
  <c r="K25" i="18"/>
  <c r="K26" i="18"/>
  <c r="K27" i="18"/>
  <c r="K28" i="18"/>
  <c r="K29" i="18"/>
  <c r="K30" i="18"/>
  <c r="K31" i="18"/>
  <c r="K32" i="18"/>
  <c r="K33" i="18"/>
  <c r="K34" i="18"/>
  <c r="K35" i="18"/>
  <c r="K36" i="18"/>
  <c r="K37" i="18"/>
  <c r="K38" i="18"/>
  <c r="K39" i="18"/>
  <c r="K8" i="18"/>
  <c r="E9" i="18"/>
  <c r="E10" i="18"/>
  <c r="E11" i="18"/>
  <c r="E12" i="18"/>
  <c r="E13" i="18"/>
  <c r="E14" i="18"/>
  <c r="E15" i="18"/>
  <c r="E16" i="18"/>
  <c r="E17" i="18"/>
  <c r="E18" i="18"/>
  <c r="E19" i="18"/>
  <c r="E20" i="18"/>
  <c r="E21" i="18"/>
  <c r="E22" i="18"/>
  <c r="E23" i="18"/>
  <c r="E24" i="18"/>
  <c r="E25" i="18"/>
  <c r="E26" i="18"/>
  <c r="E27" i="18"/>
  <c r="E28" i="18"/>
  <c r="E29" i="18"/>
  <c r="E30" i="18"/>
  <c r="E31" i="18"/>
  <c r="E32" i="18"/>
  <c r="E33" i="18"/>
  <c r="E34" i="18"/>
  <c r="E35" i="18"/>
  <c r="E36" i="18"/>
  <c r="E37" i="18"/>
  <c r="E38" i="18"/>
  <c r="E39" i="18"/>
  <c r="C9" i="3" l="1"/>
  <c r="C10" i="3"/>
  <c r="C8" i="3"/>
  <c r="Z11" i="5" l="1"/>
  <c r="E8" i="18" l="1"/>
  <c r="S41" i="23"/>
  <c r="R41" i="23"/>
  <c r="O41" i="23"/>
  <c r="L41" i="23"/>
  <c r="I41" i="23"/>
  <c r="F41" i="23"/>
  <c r="S40" i="23"/>
  <c r="R40" i="23"/>
  <c r="O40" i="23"/>
  <c r="L40" i="23"/>
  <c r="I40" i="23"/>
  <c r="F40" i="23"/>
  <c r="S39" i="23"/>
  <c r="R39" i="23"/>
  <c r="O39" i="23"/>
  <c r="L39" i="23"/>
  <c r="I39" i="23"/>
  <c r="F39" i="23"/>
  <c r="T39" i="23" s="1"/>
  <c r="S38" i="23"/>
  <c r="R38" i="23"/>
  <c r="O38" i="23"/>
  <c r="L38" i="23"/>
  <c r="I38" i="23"/>
  <c r="F38" i="23"/>
  <c r="S37" i="23"/>
  <c r="R37" i="23"/>
  <c r="O37" i="23"/>
  <c r="L37" i="23"/>
  <c r="I37" i="23"/>
  <c r="F37" i="23"/>
  <c r="S36" i="23"/>
  <c r="R36" i="23"/>
  <c r="O36" i="23"/>
  <c r="L36" i="23"/>
  <c r="I36" i="23"/>
  <c r="F36" i="23"/>
  <c r="S35" i="23"/>
  <c r="R35" i="23"/>
  <c r="O35" i="23"/>
  <c r="L35" i="23"/>
  <c r="I35" i="23"/>
  <c r="F35" i="23"/>
  <c r="T35" i="23" s="1"/>
  <c r="S34" i="23"/>
  <c r="R34" i="23"/>
  <c r="O34" i="23"/>
  <c r="L34" i="23"/>
  <c r="I34" i="23"/>
  <c r="F34" i="23"/>
  <c r="S33" i="23"/>
  <c r="R33" i="23"/>
  <c r="O33" i="23"/>
  <c r="L33" i="23"/>
  <c r="I33" i="23"/>
  <c r="F33" i="23"/>
  <c r="S32" i="23"/>
  <c r="R32" i="23"/>
  <c r="O32" i="23"/>
  <c r="L32" i="23"/>
  <c r="I32" i="23"/>
  <c r="F32" i="23"/>
  <c r="S31" i="23"/>
  <c r="R31" i="23"/>
  <c r="R29" i="23" s="1"/>
  <c r="O31" i="23"/>
  <c r="L31" i="23"/>
  <c r="I31" i="23"/>
  <c r="F31" i="23"/>
  <c r="T31" i="23" s="1"/>
  <c r="S30" i="23"/>
  <c r="R30" i="23"/>
  <c r="O30" i="23"/>
  <c r="L30" i="23"/>
  <c r="L29" i="23" s="1"/>
  <c r="I30" i="23"/>
  <c r="F30" i="23"/>
  <c r="Q29" i="23"/>
  <c r="P29" i="23"/>
  <c r="N29" i="23"/>
  <c r="M29" i="23"/>
  <c r="K29" i="23"/>
  <c r="J29" i="23"/>
  <c r="H29" i="23"/>
  <c r="G29" i="23"/>
  <c r="E29" i="23"/>
  <c r="D29" i="23"/>
  <c r="S28" i="23"/>
  <c r="R28" i="23"/>
  <c r="O28" i="23"/>
  <c r="L28" i="23"/>
  <c r="I28" i="23"/>
  <c r="F28" i="23"/>
  <c r="S27" i="23"/>
  <c r="R27" i="23"/>
  <c r="O27" i="23"/>
  <c r="L27" i="23"/>
  <c r="I27" i="23"/>
  <c r="F27" i="23"/>
  <c r="S26" i="23"/>
  <c r="R26" i="23"/>
  <c r="O26" i="23"/>
  <c r="L26" i="23"/>
  <c r="I26" i="23"/>
  <c r="F26" i="23"/>
  <c r="S25" i="23"/>
  <c r="R25" i="23"/>
  <c r="O25" i="23"/>
  <c r="L25" i="23"/>
  <c r="I25" i="23"/>
  <c r="F25" i="23"/>
  <c r="S24" i="23"/>
  <c r="R24" i="23"/>
  <c r="O24" i="23"/>
  <c r="L24" i="23"/>
  <c r="I24" i="23"/>
  <c r="F24" i="23"/>
  <c r="S23" i="23"/>
  <c r="R23" i="23"/>
  <c r="O23" i="23"/>
  <c r="L23" i="23"/>
  <c r="I23" i="23"/>
  <c r="F23" i="23"/>
  <c r="S22" i="23"/>
  <c r="R22" i="23"/>
  <c r="O22" i="23"/>
  <c r="L22" i="23"/>
  <c r="I22" i="23"/>
  <c r="F22" i="23"/>
  <c r="S21" i="23"/>
  <c r="R21" i="23"/>
  <c r="O21" i="23"/>
  <c r="L21" i="23"/>
  <c r="I21" i="23"/>
  <c r="F21" i="23"/>
  <c r="S20" i="23"/>
  <c r="R20" i="23"/>
  <c r="O20" i="23"/>
  <c r="L20" i="23"/>
  <c r="I20" i="23"/>
  <c r="F20" i="23"/>
  <c r="S19" i="23"/>
  <c r="R19" i="23"/>
  <c r="O19" i="23"/>
  <c r="L19" i="23"/>
  <c r="I19" i="23"/>
  <c r="F19" i="23"/>
  <c r="S18" i="23"/>
  <c r="R18" i="23"/>
  <c r="O18" i="23"/>
  <c r="L18" i="23"/>
  <c r="L16" i="23" s="1"/>
  <c r="I18" i="23"/>
  <c r="F18" i="23"/>
  <c r="S17" i="23"/>
  <c r="R17" i="23"/>
  <c r="R16" i="23" s="1"/>
  <c r="O17" i="23"/>
  <c r="L17" i="23"/>
  <c r="I17" i="23"/>
  <c r="I16" i="23" s="1"/>
  <c r="F17" i="23"/>
  <c r="T17" i="23" s="1"/>
  <c r="Q16" i="23"/>
  <c r="P16" i="23"/>
  <c r="O16" i="23"/>
  <c r="N16" i="23"/>
  <c r="M16" i="23"/>
  <c r="K16" i="23"/>
  <c r="J16" i="23"/>
  <c r="H16" i="23"/>
  <c r="G16" i="23"/>
  <c r="E16" i="23"/>
  <c r="D16" i="23"/>
  <c r="S15" i="23"/>
  <c r="R15" i="23"/>
  <c r="O15" i="23"/>
  <c r="L15" i="23"/>
  <c r="I15" i="23"/>
  <c r="F15" i="23"/>
  <c r="S14" i="23"/>
  <c r="R14" i="23"/>
  <c r="O14" i="23"/>
  <c r="L14" i="23"/>
  <c r="I14" i="23"/>
  <c r="T14" i="23" s="1"/>
  <c r="F14" i="23"/>
  <c r="S13" i="23"/>
  <c r="R13" i="23"/>
  <c r="O13" i="23"/>
  <c r="L13" i="23"/>
  <c r="I13" i="23"/>
  <c r="F13" i="23"/>
  <c r="T12" i="23"/>
  <c r="S12" i="23"/>
  <c r="S11" i="23"/>
  <c r="R11" i="23"/>
  <c r="O11" i="23"/>
  <c r="L11" i="23"/>
  <c r="I11" i="23"/>
  <c r="F11" i="23"/>
  <c r="T10" i="23"/>
  <c r="S10" i="23"/>
  <c r="S9" i="23"/>
  <c r="R9" i="23"/>
  <c r="O9" i="23"/>
  <c r="O7" i="23" s="1"/>
  <c r="L9" i="23"/>
  <c r="I9" i="23"/>
  <c r="F9" i="23"/>
  <c r="S8" i="23"/>
  <c r="S7" i="23" s="1"/>
  <c r="R8" i="23"/>
  <c r="O8" i="23"/>
  <c r="L8" i="23"/>
  <c r="L7" i="23" s="1"/>
  <c r="L42" i="23" s="1"/>
  <c r="I8" i="23"/>
  <c r="F8" i="23"/>
  <c r="R7" i="23"/>
  <c r="R42" i="23" s="1"/>
  <c r="Q7" i="23"/>
  <c r="P7" i="23"/>
  <c r="N7" i="23"/>
  <c r="M7" i="23"/>
  <c r="M42" i="23" s="1"/>
  <c r="K7" i="23"/>
  <c r="J7" i="23"/>
  <c r="J42" i="23" s="1"/>
  <c r="I7" i="23"/>
  <c r="H7" i="23"/>
  <c r="G7" i="23"/>
  <c r="F7" i="23"/>
  <c r="E7" i="23"/>
  <c r="D7" i="23"/>
  <c r="S41" i="22"/>
  <c r="R41" i="22"/>
  <c r="O41" i="22"/>
  <c r="L41" i="22"/>
  <c r="I41" i="22"/>
  <c r="F41" i="22"/>
  <c r="S40" i="22"/>
  <c r="R40" i="22"/>
  <c r="O40" i="22"/>
  <c r="L40" i="22"/>
  <c r="I40" i="22"/>
  <c r="F40" i="22"/>
  <c r="S39" i="22"/>
  <c r="R39" i="22"/>
  <c r="O39" i="22"/>
  <c r="L39" i="22"/>
  <c r="I39" i="22"/>
  <c r="F39" i="22"/>
  <c r="S38" i="22"/>
  <c r="R38" i="22"/>
  <c r="O38" i="22"/>
  <c r="L38" i="22"/>
  <c r="I38" i="22"/>
  <c r="T38" i="22" s="1"/>
  <c r="F38" i="22"/>
  <c r="S37" i="22"/>
  <c r="R37" i="22"/>
  <c r="O37" i="22"/>
  <c r="L37" i="22"/>
  <c r="I37" i="22"/>
  <c r="F37" i="22"/>
  <c r="S36" i="22"/>
  <c r="R36" i="22"/>
  <c r="O36" i="22"/>
  <c r="L36" i="22"/>
  <c r="I36" i="22"/>
  <c r="F36" i="22"/>
  <c r="S35" i="22"/>
  <c r="R35" i="22"/>
  <c r="O35" i="22"/>
  <c r="L35" i="22"/>
  <c r="I35" i="22"/>
  <c r="F35" i="22"/>
  <c r="S34" i="22"/>
  <c r="R34" i="22"/>
  <c r="O34" i="22"/>
  <c r="L34" i="22"/>
  <c r="I34" i="22"/>
  <c r="T34" i="22" s="1"/>
  <c r="F34" i="22"/>
  <c r="S33" i="22"/>
  <c r="R33" i="22"/>
  <c r="O33" i="22"/>
  <c r="L33" i="22"/>
  <c r="I33" i="22"/>
  <c r="F33" i="22"/>
  <c r="S32" i="22"/>
  <c r="R32" i="22"/>
  <c r="O32" i="22"/>
  <c r="L32" i="22"/>
  <c r="I32" i="22"/>
  <c r="F32" i="22"/>
  <c r="S31" i="22"/>
  <c r="R31" i="22"/>
  <c r="O31" i="22"/>
  <c r="L31" i="22"/>
  <c r="I31" i="22"/>
  <c r="F31" i="22"/>
  <c r="S30" i="22"/>
  <c r="S29" i="22" s="1"/>
  <c r="R30" i="22"/>
  <c r="O30" i="22"/>
  <c r="L30" i="22"/>
  <c r="L29" i="22" s="1"/>
  <c r="I30" i="22"/>
  <c r="T30" i="22" s="1"/>
  <c r="F30" i="22"/>
  <c r="R29" i="22"/>
  <c r="Q29" i="22"/>
  <c r="P29" i="22"/>
  <c r="N29" i="22"/>
  <c r="M29" i="22"/>
  <c r="K29" i="22"/>
  <c r="J29" i="22"/>
  <c r="H29" i="22"/>
  <c r="G29" i="22"/>
  <c r="F29" i="22"/>
  <c r="E29" i="22"/>
  <c r="D29" i="22"/>
  <c r="S28" i="22"/>
  <c r="R28" i="22"/>
  <c r="O28" i="22"/>
  <c r="L28" i="22"/>
  <c r="I28" i="22"/>
  <c r="F28" i="22"/>
  <c r="S27" i="22"/>
  <c r="R27" i="22"/>
  <c r="O27" i="22"/>
  <c r="L27" i="22"/>
  <c r="I27" i="22"/>
  <c r="F27" i="22"/>
  <c r="S26" i="22"/>
  <c r="R26" i="22"/>
  <c r="O26" i="22"/>
  <c r="L26" i="22"/>
  <c r="I26" i="22"/>
  <c r="F26" i="22"/>
  <c r="S25" i="22"/>
  <c r="R25" i="22"/>
  <c r="O25" i="22"/>
  <c r="L25" i="22"/>
  <c r="I25" i="22"/>
  <c r="F25" i="22"/>
  <c r="S24" i="22"/>
  <c r="R24" i="22"/>
  <c r="O24" i="22"/>
  <c r="L24" i="22"/>
  <c r="I24" i="22"/>
  <c r="F24" i="22"/>
  <c r="S23" i="22"/>
  <c r="R23" i="22"/>
  <c r="O23" i="22"/>
  <c r="L23" i="22"/>
  <c r="I23" i="22"/>
  <c r="F23" i="22"/>
  <c r="S22" i="22"/>
  <c r="R22" i="22"/>
  <c r="O22" i="22"/>
  <c r="L22" i="22"/>
  <c r="I22" i="22"/>
  <c r="F22" i="22"/>
  <c r="S21" i="22"/>
  <c r="R21" i="22"/>
  <c r="O21" i="22"/>
  <c r="L21" i="22"/>
  <c r="I21" i="22"/>
  <c r="F21" i="22"/>
  <c r="S20" i="22"/>
  <c r="R20" i="22"/>
  <c r="O20" i="22"/>
  <c r="L20" i="22"/>
  <c r="I20" i="22"/>
  <c r="F20" i="22"/>
  <c r="S19" i="22"/>
  <c r="R19" i="22"/>
  <c r="O19" i="22"/>
  <c r="L19" i="22"/>
  <c r="I19" i="22"/>
  <c r="F19" i="22"/>
  <c r="S18" i="22"/>
  <c r="R18" i="22"/>
  <c r="O18" i="22"/>
  <c r="L18" i="22"/>
  <c r="I18" i="22"/>
  <c r="F18" i="22"/>
  <c r="S17" i="22"/>
  <c r="R17" i="22"/>
  <c r="O17" i="22"/>
  <c r="O16" i="22" s="1"/>
  <c r="L17" i="22"/>
  <c r="L16" i="22" s="1"/>
  <c r="I17" i="22"/>
  <c r="F17" i="22"/>
  <c r="S16" i="22"/>
  <c r="Q16" i="22"/>
  <c r="P16" i="22"/>
  <c r="N16" i="22"/>
  <c r="M16" i="22"/>
  <c r="K16" i="22"/>
  <c r="J16" i="22"/>
  <c r="H16" i="22"/>
  <c r="G16" i="22"/>
  <c r="E16" i="22"/>
  <c r="D16" i="22"/>
  <c r="S15" i="22"/>
  <c r="R15" i="22"/>
  <c r="O15" i="22"/>
  <c r="L15" i="22"/>
  <c r="I15" i="22"/>
  <c r="F15" i="22"/>
  <c r="S14" i="22"/>
  <c r="R14" i="22"/>
  <c r="O14" i="22"/>
  <c r="L14" i="22"/>
  <c r="I14" i="22"/>
  <c r="F14" i="22"/>
  <c r="S13" i="22"/>
  <c r="R13" i="22"/>
  <c r="O13" i="22"/>
  <c r="L13" i="22"/>
  <c r="I13" i="22"/>
  <c r="F13" i="22"/>
  <c r="T13" i="22" s="1"/>
  <c r="T12" i="22"/>
  <c r="S12" i="22"/>
  <c r="S11" i="22"/>
  <c r="R11" i="22"/>
  <c r="O11" i="22"/>
  <c r="L11" i="22"/>
  <c r="I11" i="22"/>
  <c r="F11" i="22"/>
  <c r="T10" i="22"/>
  <c r="S10" i="22"/>
  <c r="S9" i="22"/>
  <c r="R9" i="22"/>
  <c r="O9" i="22"/>
  <c r="L9" i="22"/>
  <c r="I9" i="22"/>
  <c r="F9" i="22"/>
  <c r="T9" i="22" s="1"/>
  <c r="S8" i="22"/>
  <c r="R8" i="22"/>
  <c r="O8" i="22"/>
  <c r="O7" i="22" s="1"/>
  <c r="L8" i="22"/>
  <c r="L7" i="22" s="1"/>
  <c r="I8" i="22"/>
  <c r="F8" i="22"/>
  <c r="R7" i="22"/>
  <c r="Q7" i="22"/>
  <c r="P7" i="22"/>
  <c r="P42" i="22" s="1"/>
  <c r="N7" i="22"/>
  <c r="M7" i="22"/>
  <c r="M42" i="22" s="1"/>
  <c r="K7" i="22"/>
  <c r="J7" i="22"/>
  <c r="J42" i="22" s="1"/>
  <c r="H7" i="22"/>
  <c r="G7" i="22"/>
  <c r="G42" i="22" s="1"/>
  <c r="F7" i="22"/>
  <c r="E7" i="22"/>
  <c r="D7" i="22"/>
  <c r="D42" i="22" s="1"/>
  <c r="S41" i="21"/>
  <c r="R41" i="21"/>
  <c r="O41" i="21"/>
  <c r="L41" i="21"/>
  <c r="I41" i="21"/>
  <c r="F41" i="21"/>
  <c r="S40" i="21"/>
  <c r="R40" i="21"/>
  <c r="O40" i="21"/>
  <c r="L40" i="21"/>
  <c r="I40" i="21"/>
  <c r="F40" i="21"/>
  <c r="T40" i="21" s="1"/>
  <c r="S39" i="21"/>
  <c r="R39" i="21"/>
  <c r="O39" i="21"/>
  <c r="L39" i="21"/>
  <c r="T39" i="21" s="1"/>
  <c r="I39" i="21"/>
  <c r="F39" i="21"/>
  <c r="S38" i="21"/>
  <c r="R38" i="21"/>
  <c r="O38" i="21"/>
  <c r="L38" i="21"/>
  <c r="I38" i="21"/>
  <c r="F38" i="21"/>
  <c r="S37" i="21"/>
  <c r="R37" i="21"/>
  <c r="O37" i="21"/>
  <c r="L37" i="21"/>
  <c r="I37" i="21"/>
  <c r="F37" i="21"/>
  <c r="S36" i="21"/>
  <c r="R36" i="21"/>
  <c r="O36" i="21"/>
  <c r="L36" i="21"/>
  <c r="I36" i="21"/>
  <c r="F36" i="21"/>
  <c r="T36" i="21" s="1"/>
  <c r="S35" i="21"/>
  <c r="R35" i="21"/>
  <c r="O35" i="21"/>
  <c r="L35" i="21"/>
  <c r="T35" i="21" s="1"/>
  <c r="I35" i="21"/>
  <c r="F35" i="21"/>
  <c r="S34" i="21"/>
  <c r="R34" i="21"/>
  <c r="O34" i="21"/>
  <c r="L34" i="21"/>
  <c r="I34" i="21"/>
  <c r="F34" i="21"/>
  <c r="S33" i="21"/>
  <c r="R33" i="21"/>
  <c r="O33" i="21"/>
  <c r="L33" i="21"/>
  <c r="I33" i="21"/>
  <c r="F33" i="21"/>
  <c r="S32" i="21"/>
  <c r="R32" i="21"/>
  <c r="O32" i="21"/>
  <c r="L32" i="21"/>
  <c r="I32" i="21"/>
  <c r="F32" i="21"/>
  <c r="T32" i="21" s="1"/>
  <c r="S31" i="21"/>
  <c r="R31" i="21"/>
  <c r="O31" i="21"/>
  <c r="O30" i="21" s="1"/>
  <c r="L31" i="21"/>
  <c r="L30" i="21" s="1"/>
  <c r="I31" i="21"/>
  <c r="F31" i="21"/>
  <c r="S30" i="21"/>
  <c r="Q30" i="21"/>
  <c r="P30" i="21"/>
  <c r="N30" i="21"/>
  <c r="M30" i="21"/>
  <c r="K30" i="21"/>
  <c r="J30" i="21"/>
  <c r="H30" i="21"/>
  <c r="G30" i="21"/>
  <c r="E30" i="21"/>
  <c r="D30" i="21"/>
  <c r="S29" i="21"/>
  <c r="R29" i="21"/>
  <c r="O29" i="21"/>
  <c r="L29" i="21"/>
  <c r="I29" i="21"/>
  <c r="F29" i="21"/>
  <c r="S28" i="21"/>
  <c r="R28" i="21"/>
  <c r="O28" i="21"/>
  <c r="L28" i="21"/>
  <c r="I28" i="21"/>
  <c r="F28" i="21"/>
  <c r="S27" i="21"/>
  <c r="R27" i="21"/>
  <c r="O27" i="21"/>
  <c r="L27" i="21"/>
  <c r="I27" i="21"/>
  <c r="F27" i="21"/>
  <c r="T27" i="21" s="1"/>
  <c r="S26" i="21"/>
  <c r="R26" i="21"/>
  <c r="O26" i="21"/>
  <c r="L26" i="21"/>
  <c r="I26" i="21"/>
  <c r="F26" i="21"/>
  <c r="S25" i="21"/>
  <c r="R25" i="21"/>
  <c r="O25" i="21"/>
  <c r="L25" i="21"/>
  <c r="I25" i="21"/>
  <c r="F25" i="21"/>
  <c r="S24" i="21"/>
  <c r="R24" i="21"/>
  <c r="O24" i="21"/>
  <c r="L24" i="21"/>
  <c r="I24" i="21"/>
  <c r="F24" i="21"/>
  <c r="S23" i="21"/>
  <c r="R23" i="21"/>
  <c r="O23" i="21"/>
  <c r="L23" i="21"/>
  <c r="I23" i="21"/>
  <c r="F23" i="21"/>
  <c r="T23" i="21" s="1"/>
  <c r="S22" i="21"/>
  <c r="R22" i="21"/>
  <c r="O22" i="21"/>
  <c r="L22" i="21"/>
  <c r="I22" i="21"/>
  <c r="F22" i="21"/>
  <c r="S21" i="21"/>
  <c r="R21" i="21"/>
  <c r="O21" i="21"/>
  <c r="L21" i="21"/>
  <c r="I21" i="21"/>
  <c r="F21" i="21"/>
  <c r="S20" i="21"/>
  <c r="R20" i="21"/>
  <c r="O20" i="21"/>
  <c r="L20" i="21"/>
  <c r="I20" i="21"/>
  <c r="F20" i="21"/>
  <c r="S19" i="21"/>
  <c r="S18" i="21" s="1"/>
  <c r="R19" i="21"/>
  <c r="R18" i="21" s="1"/>
  <c r="O19" i="21"/>
  <c r="L19" i="21"/>
  <c r="I19" i="21"/>
  <c r="F19" i="21"/>
  <c r="F18" i="21" s="1"/>
  <c r="Q18" i="21"/>
  <c r="P18" i="21"/>
  <c r="N18" i="21"/>
  <c r="M18" i="21"/>
  <c r="K18" i="21"/>
  <c r="J18" i="21"/>
  <c r="I18" i="21"/>
  <c r="H18" i="21"/>
  <c r="G18" i="21"/>
  <c r="E18" i="21"/>
  <c r="D18" i="21"/>
  <c r="S17" i="21"/>
  <c r="R17" i="21"/>
  <c r="O17" i="21"/>
  <c r="L17" i="21"/>
  <c r="I17" i="21"/>
  <c r="F17" i="21"/>
  <c r="S16" i="21"/>
  <c r="R16" i="21"/>
  <c r="O16" i="21"/>
  <c r="L16" i="21"/>
  <c r="I16" i="21"/>
  <c r="F16" i="21"/>
  <c r="S15" i="21"/>
  <c r="R15" i="21"/>
  <c r="O15" i="21"/>
  <c r="L15" i="21"/>
  <c r="I15" i="21"/>
  <c r="F15" i="21"/>
  <c r="S14" i="21"/>
  <c r="R14" i="21"/>
  <c r="O14" i="21"/>
  <c r="L14" i="21"/>
  <c r="I14" i="21"/>
  <c r="F14" i="21"/>
  <c r="S13" i="21"/>
  <c r="R13" i="21"/>
  <c r="O13" i="21"/>
  <c r="L13" i="21"/>
  <c r="I13" i="21"/>
  <c r="F13" i="21"/>
  <c r="T12" i="21"/>
  <c r="S12" i="21"/>
  <c r="T11" i="21"/>
  <c r="S11" i="21"/>
  <c r="T10" i="21"/>
  <c r="S10" i="21"/>
  <c r="S9" i="21"/>
  <c r="R9" i="21"/>
  <c r="O9" i="21"/>
  <c r="L9" i="21"/>
  <c r="I9" i="21"/>
  <c r="T9" i="21" s="1"/>
  <c r="F9" i="21"/>
  <c r="T8" i="21"/>
  <c r="S8" i="21"/>
  <c r="Q7" i="21"/>
  <c r="P7" i="21"/>
  <c r="P42" i="21" s="1"/>
  <c r="N7" i="21"/>
  <c r="M7" i="21"/>
  <c r="L7" i="21"/>
  <c r="K7" i="21"/>
  <c r="J7" i="21"/>
  <c r="J42" i="21" s="1"/>
  <c r="H7" i="21"/>
  <c r="G7" i="21"/>
  <c r="E7" i="21"/>
  <c r="D7" i="21"/>
  <c r="S41" i="20"/>
  <c r="R41" i="20"/>
  <c r="O41" i="20"/>
  <c r="L41" i="20"/>
  <c r="I41" i="20"/>
  <c r="F41" i="20"/>
  <c r="S40" i="20"/>
  <c r="R40" i="20"/>
  <c r="O40" i="20"/>
  <c r="L40" i="20"/>
  <c r="I40" i="20"/>
  <c r="F40" i="20"/>
  <c r="S39" i="20"/>
  <c r="R39" i="20"/>
  <c r="O39" i="20"/>
  <c r="L39" i="20"/>
  <c r="I39" i="20"/>
  <c r="F39" i="20"/>
  <c r="S38" i="20"/>
  <c r="R38" i="20"/>
  <c r="O38" i="20"/>
  <c r="L38" i="20"/>
  <c r="I38" i="20"/>
  <c r="F38" i="20"/>
  <c r="S37" i="20"/>
  <c r="R37" i="20"/>
  <c r="O37" i="20"/>
  <c r="L37" i="20"/>
  <c r="I37" i="20"/>
  <c r="F37" i="20"/>
  <c r="S36" i="20"/>
  <c r="R36" i="20"/>
  <c r="O36" i="20"/>
  <c r="L36" i="20"/>
  <c r="I36" i="20"/>
  <c r="F36" i="20"/>
  <c r="S35" i="20"/>
  <c r="R35" i="20"/>
  <c r="O35" i="20"/>
  <c r="L35" i="20"/>
  <c r="I35" i="20"/>
  <c r="F35" i="20"/>
  <c r="S34" i="20"/>
  <c r="R34" i="20"/>
  <c r="O34" i="20"/>
  <c r="L34" i="20"/>
  <c r="I34" i="20"/>
  <c r="F34" i="20"/>
  <c r="S33" i="20"/>
  <c r="R33" i="20"/>
  <c r="O33" i="20"/>
  <c r="L33" i="20"/>
  <c r="I33" i="20"/>
  <c r="F33" i="20"/>
  <c r="S32" i="20"/>
  <c r="R32" i="20"/>
  <c r="O32" i="20"/>
  <c r="L32" i="20"/>
  <c r="I32" i="20"/>
  <c r="F32" i="20"/>
  <c r="S31" i="20"/>
  <c r="R31" i="20"/>
  <c r="O31" i="20"/>
  <c r="L31" i="20"/>
  <c r="I31" i="20"/>
  <c r="F31" i="20"/>
  <c r="F30" i="20" s="1"/>
  <c r="Q30" i="20"/>
  <c r="P30" i="20"/>
  <c r="N30" i="20"/>
  <c r="M30" i="20"/>
  <c r="K30" i="20"/>
  <c r="J30" i="20"/>
  <c r="H30" i="20"/>
  <c r="G30" i="20"/>
  <c r="E30" i="20"/>
  <c r="D30" i="20"/>
  <c r="S29" i="20"/>
  <c r="R29" i="20"/>
  <c r="O29" i="20"/>
  <c r="L29" i="20"/>
  <c r="I29" i="20"/>
  <c r="F29" i="20"/>
  <c r="S28" i="20"/>
  <c r="R28" i="20"/>
  <c r="O28" i="20"/>
  <c r="L28" i="20"/>
  <c r="I28" i="20"/>
  <c r="F28" i="20"/>
  <c r="S27" i="20"/>
  <c r="R27" i="20"/>
  <c r="O27" i="20"/>
  <c r="L27" i="20"/>
  <c r="I27" i="20"/>
  <c r="F27" i="20"/>
  <c r="S26" i="20"/>
  <c r="R26" i="20"/>
  <c r="O26" i="20"/>
  <c r="L26" i="20"/>
  <c r="I26" i="20"/>
  <c r="F26" i="20"/>
  <c r="S25" i="20"/>
  <c r="R25" i="20"/>
  <c r="O25" i="20"/>
  <c r="L25" i="20"/>
  <c r="I25" i="20"/>
  <c r="F25" i="20"/>
  <c r="S24" i="20"/>
  <c r="R24" i="20"/>
  <c r="O24" i="20"/>
  <c r="L24" i="20"/>
  <c r="I24" i="20"/>
  <c r="F24" i="20"/>
  <c r="S23" i="20"/>
  <c r="R23" i="20"/>
  <c r="O23" i="20"/>
  <c r="L23" i="20"/>
  <c r="I23" i="20"/>
  <c r="F23" i="20"/>
  <c r="S22" i="20"/>
  <c r="R22" i="20"/>
  <c r="O22" i="20"/>
  <c r="L22" i="20"/>
  <c r="I22" i="20"/>
  <c r="F22" i="20"/>
  <c r="S21" i="20"/>
  <c r="R21" i="20"/>
  <c r="O21" i="20"/>
  <c r="L21" i="20"/>
  <c r="I21" i="20"/>
  <c r="F21" i="20"/>
  <c r="S20" i="20"/>
  <c r="R20" i="20"/>
  <c r="O20" i="20"/>
  <c r="L20" i="20"/>
  <c r="I20" i="20"/>
  <c r="F20" i="20"/>
  <c r="S19" i="20"/>
  <c r="R19" i="20"/>
  <c r="O19" i="20"/>
  <c r="L19" i="20"/>
  <c r="I19" i="20"/>
  <c r="F19" i="20"/>
  <c r="Q18" i="20"/>
  <c r="P18" i="20"/>
  <c r="N18" i="20"/>
  <c r="M18" i="20"/>
  <c r="K18" i="20"/>
  <c r="J18" i="20"/>
  <c r="H18" i="20"/>
  <c r="G18" i="20"/>
  <c r="E18" i="20"/>
  <c r="D18" i="20"/>
  <c r="S17" i="20"/>
  <c r="R17" i="20"/>
  <c r="O17" i="20"/>
  <c r="L17" i="20"/>
  <c r="I17" i="20"/>
  <c r="F17" i="20"/>
  <c r="S16" i="20"/>
  <c r="R16" i="20"/>
  <c r="O16" i="20"/>
  <c r="L16" i="20"/>
  <c r="I16" i="20"/>
  <c r="F16" i="20"/>
  <c r="S15" i="20"/>
  <c r="R15" i="20"/>
  <c r="O15" i="20"/>
  <c r="L15" i="20"/>
  <c r="I15" i="20"/>
  <c r="F15" i="20"/>
  <c r="S14" i="20"/>
  <c r="R14" i="20"/>
  <c r="O14" i="20"/>
  <c r="L14" i="20"/>
  <c r="I14" i="20"/>
  <c r="F14" i="20"/>
  <c r="S13" i="20"/>
  <c r="R13" i="20"/>
  <c r="O13" i="20"/>
  <c r="L13" i="20"/>
  <c r="I13" i="20"/>
  <c r="F13" i="20"/>
  <c r="T12" i="20"/>
  <c r="S12" i="20"/>
  <c r="T11" i="20"/>
  <c r="S11" i="20"/>
  <c r="T10" i="20"/>
  <c r="S10" i="20"/>
  <c r="S9" i="20"/>
  <c r="R9" i="20"/>
  <c r="O9" i="20"/>
  <c r="L9" i="20"/>
  <c r="I9" i="20"/>
  <c r="I7" i="20" s="1"/>
  <c r="F9" i="20"/>
  <c r="S8" i="20"/>
  <c r="F8" i="20"/>
  <c r="T8" i="20" s="1"/>
  <c r="Q7" i="20"/>
  <c r="P7" i="20"/>
  <c r="N7" i="20"/>
  <c r="M7" i="20"/>
  <c r="K7" i="20"/>
  <c r="J7" i="20"/>
  <c r="H7" i="20"/>
  <c r="G7" i="20"/>
  <c r="E7" i="20"/>
  <c r="D7" i="20"/>
  <c r="T13" i="20" l="1"/>
  <c r="T17" i="20"/>
  <c r="P42" i="20"/>
  <c r="O30" i="20"/>
  <c r="J42" i="20"/>
  <c r="G42" i="20"/>
  <c r="L18" i="20"/>
  <c r="T21" i="20"/>
  <c r="S30" i="20"/>
  <c r="D42" i="20"/>
  <c r="S7" i="20"/>
  <c r="T14" i="20"/>
  <c r="T20" i="20"/>
  <c r="T28" i="20"/>
  <c r="L30" i="20"/>
  <c r="R30" i="20"/>
  <c r="M42" i="20"/>
  <c r="L7" i="20"/>
  <c r="T18" i="23"/>
  <c r="T16" i="23" s="1"/>
  <c r="T20" i="23"/>
  <c r="D42" i="23"/>
  <c r="P42" i="23"/>
  <c r="T8" i="23"/>
  <c r="T7" i="23" s="1"/>
  <c r="S16" i="23"/>
  <c r="T30" i="23"/>
  <c r="T32" i="23"/>
  <c r="T33" i="23"/>
  <c r="T34" i="23"/>
  <c r="T36" i="23"/>
  <c r="T37" i="23"/>
  <c r="T38" i="23"/>
  <c r="T40" i="23"/>
  <c r="T41" i="23"/>
  <c r="I42" i="23"/>
  <c r="T21" i="23"/>
  <c r="T25" i="23"/>
  <c r="I29" i="23"/>
  <c r="S29" i="23"/>
  <c r="S42" i="23" s="1"/>
  <c r="T13" i="23"/>
  <c r="T9" i="23"/>
  <c r="T11" i="23"/>
  <c r="T15" i="23"/>
  <c r="G42" i="23"/>
  <c r="T19" i="23"/>
  <c r="T22" i="23"/>
  <c r="T23" i="23"/>
  <c r="T24" i="23"/>
  <c r="T26" i="23"/>
  <c r="T27" i="23"/>
  <c r="T28" i="23"/>
  <c r="O29" i="23"/>
  <c r="O42" i="23" s="1"/>
  <c r="T14" i="22"/>
  <c r="I16" i="22"/>
  <c r="T18" i="22"/>
  <c r="T21" i="22"/>
  <c r="T22" i="22"/>
  <c r="T25" i="22"/>
  <c r="T26" i="22"/>
  <c r="T33" i="22"/>
  <c r="T37" i="22"/>
  <c r="T41" i="22"/>
  <c r="T11" i="22"/>
  <c r="T20" i="22"/>
  <c r="T24" i="22"/>
  <c r="T28" i="22"/>
  <c r="O29" i="22"/>
  <c r="O42" i="22" s="1"/>
  <c r="T8" i="22"/>
  <c r="S7" i="22"/>
  <c r="S42" i="22" s="1"/>
  <c r="T15" i="22"/>
  <c r="F16" i="22"/>
  <c r="F42" i="22" s="1"/>
  <c r="R16" i="22"/>
  <c r="R42" i="22" s="1"/>
  <c r="T19" i="22"/>
  <c r="T23" i="22"/>
  <c r="T27" i="22"/>
  <c r="T31" i="22"/>
  <c r="T32" i="22"/>
  <c r="T35" i="22"/>
  <c r="T29" i="22" s="1"/>
  <c r="T36" i="22"/>
  <c r="T39" i="22"/>
  <c r="T40" i="22"/>
  <c r="T13" i="21"/>
  <c r="R7" i="21"/>
  <c r="T17" i="21"/>
  <c r="T20" i="21"/>
  <c r="O18" i="21"/>
  <c r="T24" i="21"/>
  <c r="T28" i="21"/>
  <c r="I30" i="21"/>
  <c r="G42" i="21"/>
  <c r="S7" i="21"/>
  <c r="S42" i="21" s="1"/>
  <c r="T15" i="21"/>
  <c r="T34" i="21"/>
  <c r="M42" i="21"/>
  <c r="T16" i="21"/>
  <c r="T7" i="21" s="1"/>
  <c r="D42" i="21"/>
  <c r="O7" i="21"/>
  <c r="O42" i="21" s="1"/>
  <c r="T14" i="21"/>
  <c r="L18" i="21"/>
  <c r="L42" i="21" s="1"/>
  <c r="T21" i="21"/>
  <c r="T22" i="21"/>
  <c r="T25" i="21"/>
  <c r="T26" i="21"/>
  <c r="T29" i="21"/>
  <c r="F30" i="21"/>
  <c r="R30" i="21"/>
  <c r="T33" i="21"/>
  <c r="T37" i="21"/>
  <c r="T38" i="21"/>
  <c r="T41" i="21"/>
  <c r="T15" i="20"/>
  <c r="T16" i="20"/>
  <c r="I18" i="20"/>
  <c r="S18" i="20"/>
  <c r="T34" i="20"/>
  <c r="T38" i="20"/>
  <c r="O7" i="20"/>
  <c r="T22" i="20"/>
  <c r="T25" i="20"/>
  <c r="T26" i="20"/>
  <c r="T29" i="20"/>
  <c r="T33" i="20"/>
  <c r="T37" i="20"/>
  <c r="T41" i="20"/>
  <c r="R7" i="20"/>
  <c r="O18" i="20"/>
  <c r="T24" i="20"/>
  <c r="I30" i="20"/>
  <c r="I42" i="20" s="1"/>
  <c r="T9" i="20"/>
  <c r="F18" i="20"/>
  <c r="R18" i="20"/>
  <c r="T23" i="20"/>
  <c r="T27" i="20"/>
  <c r="T32" i="20"/>
  <c r="T35" i="20"/>
  <c r="T36" i="20"/>
  <c r="T39" i="20"/>
  <c r="T40" i="20"/>
  <c r="T29" i="23"/>
  <c r="F16" i="23"/>
  <c r="F29" i="23"/>
  <c r="L42" i="22"/>
  <c r="I7" i="22"/>
  <c r="I29" i="22"/>
  <c r="T17" i="22"/>
  <c r="R42" i="21"/>
  <c r="I7" i="21"/>
  <c r="I42" i="21" s="1"/>
  <c r="F7" i="21"/>
  <c r="F42" i="21" s="1"/>
  <c r="T19" i="21"/>
  <c r="T31" i="21"/>
  <c r="T30" i="21" s="1"/>
  <c r="T19" i="20"/>
  <c r="T31" i="20"/>
  <c r="F7" i="20"/>
  <c r="R42" i="20" l="1"/>
  <c r="T7" i="20"/>
  <c r="L42" i="20"/>
  <c r="S42" i="20"/>
  <c r="T30" i="20"/>
  <c r="F42" i="23"/>
  <c r="T16" i="22"/>
  <c r="T7" i="22"/>
  <c r="T18" i="21"/>
  <c r="F42" i="20"/>
  <c r="T18" i="20"/>
  <c r="O42" i="20"/>
  <c r="T42" i="23"/>
  <c r="I42" i="22"/>
  <c r="T42" i="21"/>
  <c r="T42" i="20" l="1"/>
  <c r="T42" i="22"/>
  <c r="D11" i="5" l="1"/>
  <c r="E11" i="5"/>
  <c r="F11" i="5"/>
  <c r="G11" i="5"/>
  <c r="H11" i="5"/>
  <c r="I11" i="5"/>
  <c r="J11" i="5"/>
  <c r="K11" i="5"/>
  <c r="L11" i="5"/>
  <c r="M11" i="5"/>
  <c r="N11" i="5"/>
  <c r="O11" i="5"/>
  <c r="P11" i="5"/>
  <c r="Q11" i="5"/>
  <c r="R11" i="5"/>
  <c r="S11" i="5"/>
  <c r="T11" i="5"/>
  <c r="U11" i="5"/>
  <c r="V11" i="5"/>
  <c r="W11" i="5"/>
  <c r="X11" i="5"/>
  <c r="Y11" i="5"/>
  <c r="C11" i="5"/>
  <c r="C9" i="1"/>
  <c r="D9" i="1"/>
  <c r="E9" i="1"/>
  <c r="D11" i="3" l="1"/>
  <c r="E11" i="3"/>
  <c r="F11" i="3"/>
  <c r="G11" i="3"/>
  <c r="H11" i="3"/>
  <c r="I11" i="3"/>
  <c r="J11" i="3"/>
  <c r="K11" i="3"/>
  <c r="L11" i="3"/>
  <c r="N11" i="3"/>
  <c r="O11" i="3"/>
  <c r="P11" i="3"/>
  <c r="Q11" i="3"/>
  <c r="R11" i="3"/>
  <c r="S11" i="3"/>
  <c r="C11" i="3"/>
  <c r="C10" i="2"/>
  <c r="D10" i="2"/>
  <c r="E10" i="2"/>
  <c r="F10" i="2"/>
  <c r="G10" i="2"/>
  <c r="H10" i="2"/>
  <c r="I10" i="2"/>
  <c r="J10" i="2"/>
  <c r="K10" i="2"/>
  <c r="L10" i="2"/>
  <c r="M10" i="2"/>
  <c r="N10" i="2"/>
  <c r="O10" i="2"/>
  <c r="P10" i="2"/>
  <c r="Q10" i="2"/>
  <c r="R10" i="2"/>
  <c r="S10" i="2"/>
  <c r="T10" i="2"/>
  <c r="U10" i="2"/>
  <c r="V10" i="2"/>
  <c r="W10" i="2"/>
  <c r="X10" i="2"/>
  <c r="Y10" i="2"/>
  <c r="Z10" i="2"/>
</calcChain>
</file>

<file path=xl/sharedStrings.xml><?xml version="1.0" encoding="utf-8"?>
<sst xmlns="http://schemas.openxmlformats.org/spreadsheetml/2006/main" count="544" uniqueCount="110">
  <si>
    <t>Stt</t>
  </si>
  <si>
    <t>Cấp học</t>
  </si>
  <si>
    <t>Số trường</t>
  </si>
  <si>
    <t>Số lớp</t>
  </si>
  <si>
    <t>Số học sinh</t>
  </si>
  <si>
    <t>Mầm non</t>
  </si>
  <si>
    <t>Tiểu học</t>
  </si>
  <si>
    <t>Trung học cơ sở</t>
  </si>
  <si>
    <t>Tổng số</t>
  </si>
  <si>
    <t>Ghi chú</t>
  </si>
  <si>
    <t>Cán bộ quản lý</t>
  </si>
  <si>
    <t>Nhân viên</t>
  </si>
  <si>
    <t>Nữ</t>
  </si>
  <si>
    <t>TC</t>
  </si>
  <si>
    <t>Trình độ đào tạo</t>
  </si>
  <si>
    <t>Giáo viên</t>
  </si>
  <si>
    <t>Lý luận chính trị</t>
  </si>
  <si>
    <t>Chức danh nghề nghiệp</t>
  </si>
  <si>
    <t>CC</t>
  </si>
  <si>
    <t>Hạng II</t>
  </si>
  <si>
    <t>Hạng III</t>
  </si>
  <si>
    <t>Hạng I</t>
  </si>
  <si>
    <t>Quản lý NN</t>
  </si>
  <si>
    <t>Tin học</t>
  </si>
  <si>
    <t>Ngoại ngữ</t>
  </si>
  <si>
    <t>Thạc sỹ</t>
  </si>
  <si>
    <t>Tiến sỹ</t>
  </si>
  <si>
    <t>QL giáo dục</t>
  </si>
  <si>
    <t>Đại học</t>
  </si>
  <si>
    <t>GD địa phương</t>
  </si>
  <si>
    <t>Chứng chỉ CDNN</t>
  </si>
  <si>
    <t>Quản lý nhà nước</t>
  </si>
  <si>
    <t>Quản lý giáo dục</t>
  </si>
  <si>
    <t>Trung cấp LLCT</t>
  </si>
  <si>
    <t>Cao cấp LLCT</t>
  </si>
  <si>
    <t>Số lượng</t>
  </si>
  <si>
    <t>Năm 2021</t>
  </si>
  <si>
    <t>Năm 2022</t>
  </si>
  <si>
    <t>Năm 2023</t>
  </si>
  <si>
    <t>Năm 2024</t>
  </si>
  <si>
    <t>Năm 2025</t>
  </si>
  <si>
    <t>Tổng kinh phí theo giai đoạn</t>
  </si>
  <si>
    <t>Tổng số người</t>
  </si>
  <si>
    <t>Năm 2026</t>
  </si>
  <si>
    <t>Năm 2027</t>
  </si>
  <si>
    <t>Năm 2028</t>
  </si>
  <si>
    <t>Năm 2029</t>
  </si>
  <si>
    <t>Năm 2030</t>
  </si>
  <si>
    <t>Bồi dưỡng đáp ứng yêu cầu đổi mới giáo dục</t>
  </si>
  <si>
    <t>Đào tạo đáp ứng chuẩn và trên chuẩn</t>
  </si>
  <si>
    <t>HĐ trải nghiệm, hướng nghiệp</t>
  </si>
  <si>
    <t>HĐ trải nghiệm</t>
  </si>
  <si>
    <t>Nội dung bồi dưỡng</t>
  </si>
  <si>
    <t>Chứng chỉ ngoại ngữ</t>
  </si>
  <si>
    <t>Chứng chỉ tin học</t>
  </si>
  <si>
    <t>Lịch sử và Địa lý</t>
  </si>
  <si>
    <t>QL Giáo dục</t>
  </si>
  <si>
    <t>Chức danh NN</t>
  </si>
  <si>
    <t>KH tự nhiên</t>
  </si>
  <si>
    <t>Biểu 4.4</t>
  </si>
  <si>
    <t>Biểu 4.3</t>
  </si>
  <si>
    <t>Biểu 4.1</t>
  </si>
  <si>
    <t>Biểu 4.2</t>
  </si>
  <si>
    <t>Biểu 2.1</t>
  </si>
  <si>
    <t>Biểu 2.3</t>
  </si>
  <si>
    <t>Biểu 1.2</t>
  </si>
  <si>
    <t>Biểu 1.1</t>
  </si>
  <si>
    <t>Năm học 2022-2023</t>
  </si>
  <si>
    <t>Năm học 2023-2024</t>
  </si>
  <si>
    <t>Năm học 2024-2025</t>
  </si>
  <si>
    <t>Năm học 2025-2026</t>
  </si>
  <si>
    <t>Năm học 2026-2027</t>
  </si>
  <si>
    <t>Năm học 2027-2028</t>
  </si>
  <si>
    <t>Năm học 2028-2029</t>
  </si>
  <si>
    <t>Năm học 2029-2030</t>
  </si>
  <si>
    <t>Cán bộ quản lý hiện có</t>
  </si>
  <si>
    <t>Giáo viên hiện có</t>
  </si>
  <si>
    <t>CBQL</t>
  </si>
  <si>
    <t>Mầm Non</t>
  </si>
  <si>
    <t>Nội dung đào tạo</t>
  </si>
  <si>
    <t>Đơn vị tính: lượt người</t>
  </si>
  <si>
    <t>Đơn vị tính: Triệu đồng</t>
  </si>
  <si>
    <t xml:space="preserve">BIỂU DỰ TRÙ KINH PHÍ ĐÀO TẠO ĐÁP ỨNG CHUẨN CHỨC DANH NGHỀ NGHIỆP 
VÀ YÊU CẦU ĐỔI MỚI GIÁO DỤC GIAI ĐOẠN 2021-2025 ĐỐI VỚI GIÁO VIÊN </t>
  </si>
  <si>
    <t xml:space="preserve">BIỂU DỰ TRÙ KINH PHÍ ĐÀO TẠO ĐÁP ỨNG CHUẨN CHỨC DANH NGHỀ NGHIỆP 
VÀ YÊU CẦU ĐỔI MỚI GIÁO DỤC GIAI ĐOẠN 2026-2030 ĐỐI VỚI GIÁO VIÊN </t>
  </si>
  <si>
    <t>Biểu 3.1</t>
  </si>
  <si>
    <t>Biểu 3.2</t>
  </si>
  <si>
    <t>TỔNG HỢP NHU CẦU ĐÀO TẠO, BỒI DƯỠNG ĐÁP ỨNG CHUẨN TRÌNH ĐỘ, TIÊU CHUẨN CHỨC DANH NGHỀ NGHIỆP 
VÀ CHƯƠNG TRÌNH ĐỔI MỚI GIÁO DỤC NĂM 2018 GIAI ĐOẠN 2021-2025 ĐỊNH HƯỚNG ĐẾN NĂM 2030 ĐỐI VỚI CÁN BỘ QUẢN LÝ</t>
  </si>
  <si>
    <t>TỔNG HỢP NHU CẦU ĐÀO TẠO, BỒI DƯỠNG ĐÁP ỨNG CHUẨN TRÌNH ĐỘ, TIÊU CHUẨN CHỨC DANH NGHỀ NGHIỆP 
VÀ CHƯƠNG TRÌNH ĐỔI MỚI GIÁO DỤC NĂM 2018 GIAI ĐOẠN 2021-2025 ĐỊNH HƯỚNG ĐẾN NĂM 2030 ĐỐI VỚI GIÁO VIÊN</t>
  </si>
  <si>
    <t>BIỂU DỰ TRÙ KINH PHÍ ĐÀO TẠO ĐÁP ỨNG CHUẨN CHỨC DANH NGHỀ NGHIỆP VÀ YÊU CẦU ĐỔI MỚI GIÁO DỤC 
GIAI ĐOẠN 2021-2025 ĐỐI VỚI CÁN BỘ QUẢN LÝ</t>
  </si>
  <si>
    <t>BIỂU DỰ TRÙ KINH PHÍ ĐÀO TẠO ĐÁP ỨNG CHUẨN CHỨC DANH NGHỀ NGHIỆP VÀ YÊU CẦU ĐỔI MỚI GIÁO DỤC 
GIAI ĐOẠN 2026-2030 ĐỐI VỚI CÁN BỘ QUẢN LÝ</t>
  </si>
  <si>
    <t>Kinh phí/khóa học/người</t>
  </si>
  <si>
    <t xml:space="preserve">Tổng </t>
  </si>
  <si>
    <t>TỔNG MẦM NON</t>
  </si>
  <si>
    <t>TỔNG TIỂU HỌC</t>
  </si>
  <si>
    <t>TỔNG THCS</t>
  </si>
  <si>
    <t>Kinh phí/khóa học/nguời</t>
  </si>
  <si>
    <t>./.</t>
  </si>
  <si>
    <t>(Kèm Kế hoạch số           /KH-UBND ngày      /3/2022 của UBND thành phố Điện Biên Phủ)</t>
  </si>
  <si>
    <t>Giai đoạn 2021-2025</t>
  </si>
  <si>
    <t>Tổng chung</t>
  </si>
  <si>
    <t>Giai đoạn 2026-2030</t>
  </si>
  <si>
    <t>Biên chế được giao năm 2022</t>
  </si>
  <si>
    <t>BIỂU THỰC TRẠNG BỒI DƯỠNG CỦA CÁN BỘ QUẢN LÝ VÀ GIÁO VIÊN  NĂM HỌC 2021-2022</t>
  </si>
  <si>
    <t>Hạng IV</t>
  </si>
  <si>
    <t>(Kèm Kế hoạch         /KH-UBND ngày     /3/2022 của UBND thành phố Điện Biên Phủ)</t>
  </si>
  <si>
    <t>BIỂU DỰ BÁO QUY MÔ TRƯỜNG, LỚP, HỌC SINH GIAI ĐOẠN 2022-2030</t>
  </si>
  <si>
    <t>BIỂU THỰC TRẠNG SỐ LƯỢNG, CHẤT LƯỢNG CBQL VÀ GIÁO VIÊN PHÂN THEO TRÌNH ĐỘ ĐÀO TẠO NĂM HỌC 2021-2022</t>
  </si>
  <si>
    <t>BIỂU TỔNG HỢP QUY MÔ TRƯỜNG, LỚP, HỌC SINH NĂM HỌC 2021-2022</t>
  </si>
  <si>
    <t>Trung cấp</t>
  </si>
  <si>
    <t>Cao đẳng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</si>
</sst>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_(* \(#,##0\);_(* &quot;-&quot;??_);_(@_)"/>
    <numFmt numFmtId="165" formatCode="#,##0.0;[Red]#,##0.0"/>
  </numFmts>
  <fonts count="19" x14ac:knownFonts="1">
    <font>
      <sz val="12"/>
      <color theme="1"/>
      <name val="Times New Roman"/>
      <family val="2"/>
    </font>
    <font>
      <b/>
      <sz val="12"/>
      <color theme="1"/>
      <name val="Times New Roman"/>
      <family val="1"/>
    </font>
    <font>
      <b/>
      <sz val="10"/>
      <color theme="1"/>
      <name val="Times New Roman"/>
      <family val="1"/>
    </font>
    <font>
      <b/>
      <sz val="8"/>
      <color theme="1"/>
      <name val="Times New Roman"/>
      <family val="1"/>
    </font>
    <font>
      <sz val="12"/>
      <color theme="1"/>
      <name val="Times New Roman"/>
      <family val="1"/>
    </font>
    <font>
      <b/>
      <sz val="9"/>
      <color theme="1"/>
      <name val="Times New Roman"/>
      <family val="1"/>
    </font>
    <font>
      <b/>
      <sz val="12"/>
      <color theme="1"/>
      <name val="Times New Roman"/>
      <family val="1"/>
      <charset val="163"/>
    </font>
    <font>
      <sz val="10"/>
      <color theme="1"/>
      <name val="Times New Roman"/>
      <family val="1"/>
      <charset val="163"/>
    </font>
    <font>
      <b/>
      <u/>
      <sz val="12"/>
      <color theme="1"/>
      <name val="Times New Roman"/>
      <family val="1"/>
      <charset val="163"/>
    </font>
    <font>
      <sz val="12"/>
      <name val="Times New Roman"/>
      <family val="1"/>
      <charset val="163"/>
    </font>
    <font>
      <sz val="11"/>
      <name val="Times New Roman"/>
      <family val="2"/>
    </font>
    <font>
      <sz val="11"/>
      <color theme="1"/>
      <name val="Times New Roman"/>
      <family val="2"/>
    </font>
    <font>
      <sz val="11"/>
      <color theme="1"/>
      <name val="Times New Roman"/>
      <family val="1"/>
    </font>
    <font>
      <b/>
      <sz val="14"/>
      <color theme="1"/>
      <name val="Times New Roman"/>
      <family val="1"/>
    </font>
    <font>
      <b/>
      <sz val="13"/>
      <color theme="1"/>
      <name val="Times New Roman"/>
      <family val="1"/>
    </font>
    <font>
      <sz val="12"/>
      <color theme="1"/>
      <name val="Times New Roman"/>
      <family val="2"/>
    </font>
    <font>
      <sz val="10"/>
      <color theme="1"/>
      <name val="Times New Roman"/>
      <family val="1"/>
    </font>
    <font>
      <i/>
      <sz val="13"/>
      <color theme="1"/>
      <name val="Times New Roman"/>
      <family val="1"/>
    </font>
    <font>
      <i/>
      <sz val="14"/>
      <color theme="1"/>
      <name val="Times New Roman"/>
      <family val="1"/>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bottom style="medium">
        <color indexed="64"/>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xf numFmtId="0" fontId="9" fillId="0" borderId="0"/>
    <xf numFmtId="0" fontId="15" fillId="0" borderId="0"/>
  </cellStyleXfs>
  <cellXfs count="137">
    <xf numFmtId="0" fontId="0" fillId="0" borderId="0" xfId="0"/>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left" vertical="center"/>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0" fillId="0" borderId="0" xfId="0" applyAlignment="1">
      <alignment horizontal="center"/>
    </xf>
    <xf numFmtId="0" fontId="0" fillId="0" borderId="1" xfId="0" applyBorder="1" applyAlignment="1">
      <alignment horizontal="center" vertical="center"/>
    </xf>
    <xf numFmtId="0" fontId="0" fillId="0" borderId="0" xfId="0" applyAlignment="1"/>
    <xf numFmtId="0" fontId="2" fillId="0" borderId="1" xfId="0" applyFont="1" applyBorder="1" applyAlignment="1">
      <alignment horizontal="center" vertical="center"/>
    </xf>
    <xf numFmtId="0" fontId="0" fillId="0" borderId="0" xfId="0" applyAlignment="1">
      <alignment horizontal="center" vertical="center"/>
    </xf>
    <xf numFmtId="0" fontId="6" fillId="0" borderId="1" xfId="0" applyFont="1" applyBorder="1" applyAlignment="1">
      <alignment horizontal="center" vertical="center"/>
    </xf>
    <xf numFmtId="0" fontId="0" fillId="0" borderId="1" xfId="0" applyBorder="1"/>
    <xf numFmtId="0" fontId="2" fillId="0" borderId="1" xfId="0" applyFont="1" applyBorder="1" applyAlignment="1">
      <alignment horizontal="center" vertical="center" wrapText="1"/>
    </xf>
    <xf numFmtId="0" fontId="0" fillId="2" borderId="0" xfId="0" applyFill="1"/>
    <xf numFmtId="0" fontId="3"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10" fillId="2" borderId="0" xfId="0" applyFont="1" applyFill="1" applyAlignment="1">
      <alignment horizontal="center" vertical="center"/>
    </xf>
    <xf numFmtId="0" fontId="10" fillId="2" borderId="1" xfId="0" applyFont="1" applyFill="1" applyBorder="1" applyAlignment="1">
      <alignment horizontal="center" vertical="center"/>
    </xf>
    <xf numFmtId="0" fontId="10" fillId="2" borderId="1" xfId="0" applyFont="1" applyFill="1" applyBorder="1" applyAlignment="1">
      <alignment vertical="center"/>
    </xf>
    <xf numFmtId="0" fontId="10" fillId="2" borderId="1" xfId="0" applyFont="1" applyFill="1" applyBorder="1" applyAlignment="1">
      <alignment vertical="center" wrapText="1"/>
    </xf>
    <xf numFmtId="164" fontId="10" fillId="2" borderId="1" xfId="1" applyNumberFormat="1" applyFont="1" applyFill="1" applyBorder="1" applyAlignment="1">
      <alignment vertical="center" wrapText="1"/>
    </xf>
    <xf numFmtId="0" fontId="11" fillId="0" borderId="1" xfId="0" applyFont="1" applyBorder="1" applyAlignment="1">
      <alignment horizontal="center" vertical="center"/>
    </xf>
    <xf numFmtId="0" fontId="11" fillId="2" borderId="1" xfId="0" applyFont="1" applyFill="1" applyBorder="1" applyAlignment="1">
      <alignment horizontal="center" vertical="center"/>
    </xf>
    <xf numFmtId="0" fontId="4" fillId="0" borderId="1" xfId="0" applyFont="1" applyBorder="1" applyAlignment="1">
      <alignment horizontal="center" vertical="center"/>
    </xf>
    <xf numFmtId="0" fontId="12" fillId="0" borderId="1" xfId="0" applyFont="1" applyBorder="1" applyAlignment="1">
      <alignment horizontal="center" vertical="center"/>
    </xf>
    <xf numFmtId="0" fontId="1"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0" fillId="0" borderId="0" xfId="0" applyAlignment="1">
      <alignment horizontal="left"/>
    </xf>
    <xf numFmtId="0" fontId="7" fillId="0" borderId="3" xfId="0" applyFont="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center"/>
    </xf>
    <xf numFmtId="0" fontId="0" fillId="0" borderId="1" xfId="0" applyBorder="1" applyAlignment="1">
      <alignment horizontal="center" vertical="center"/>
    </xf>
    <xf numFmtId="0" fontId="16" fillId="0" borderId="1" xfId="2" applyFont="1" applyBorder="1" applyAlignment="1">
      <alignment horizontal="center" vertical="center" wrapText="1"/>
    </xf>
    <xf numFmtId="0" fontId="7" fillId="0" borderId="1" xfId="0" applyFont="1" applyBorder="1" applyAlignment="1">
      <alignment horizontal="left" vertical="center" wrapText="1"/>
    </xf>
    <xf numFmtId="0" fontId="7" fillId="0" borderId="9" xfId="0" applyFont="1" applyBorder="1" applyAlignment="1">
      <alignment horizontal="left" vertical="center" wrapText="1"/>
    </xf>
    <xf numFmtId="0" fontId="0" fillId="0" borderId="9" xfId="0" applyBorder="1" applyAlignment="1">
      <alignment horizontal="left" vertical="center"/>
    </xf>
    <xf numFmtId="0" fontId="1" fillId="0" borderId="0" xfId="0" applyFont="1" applyAlignment="1">
      <alignment horizontal="center"/>
    </xf>
    <xf numFmtId="0" fontId="18" fillId="0" borderId="0" xfId="0" applyFont="1" applyAlignment="1"/>
    <xf numFmtId="0" fontId="13" fillId="0" borderId="0" xfId="0" applyFont="1" applyAlignment="1">
      <alignment horizontal="right"/>
    </xf>
    <xf numFmtId="0" fontId="16" fillId="0" borderId="1" xfId="2" applyFont="1" applyBorder="1" applyAlignment="1">
      <alignment vertical="center" wrapText="1"/>
    </xf>
    <xf numFmtId="0" fontId="0" fillId="0" borderId="0" xfId="0" applyBorder="1"/>
    <xf numFmtId="0" fontId="0" fillId="0" borderId="0" xfId="0" applyBorder="1" applyAlignment="1">
      <alignment horizontal="left"/>
    </xf>
    <xf numFmtId="0" fontId="1" fillId="0" borderId="0" xfId="0" applyFont="1" applyFill="1" applyBorder="1" applyAlignment="1">
      <alignment horizontal="center" vertical="center" wrapText="1"/>
    </xf>
    <xf numFmtId="0" fontId="0" fillId="0" borderId="0" xfId="0" applyBorder="1" applyAlignment="1">
      <alignment horizontal="center"/>
    </xf>
    <xf numFmtId="0" fontId="1" fillId="0" borderId="0" xfId="0" applyFont="1" applyAlignment="1">
      <alignment horizontal="left"/>
    </xf>
    <xf numFmtId="0" fontId="1" fillId="0" borderId="0" xfId="0" applyFont="1" applyBorder="1" applyAlignment="1">
      <alignment horizontal="left"/>
    </xf>
    <xf numFmtId="0" fontId="1" fillId="0" borderId="0" xfId="0" applyFont="1" applyBorder="1"/>
    <xf numFmtId="165" fontId="1" fillId="0" borderId="1" xfId="0" applyNumberFormat="1" applyFont="1" applyBorder="1" applyAlignment="1">
      <alignment horizontal="center" vertical="center"/>
    </xf>
    <xf numFmtId="165" fontId="1" fillId="0" borderId="1" xfId="0" applyNumberFormat="1" applyFont="1" applyBorder="1" applyAlignment="1">
      <alignment horizontal="center" vertical="center" wrapText="1"/>
    </xf>
    <xf numFmtId="0" fontId="0" fillId="0" borderId="1" xfId="0" applyBorder="1" applyAlignment="1">
      <alignment horizontal="center" vertical="center"/>
    </xf>
    <xf numFmtId="0" fontId="13" fillId="0" borderId="0" xfId="0" applyFont="1" applyAlignment="1">
      <alignment horizontal="center"/>
    </xf>
    <xf numFmtId="0" fontId="2" fillId="0" borderId="3" xfId="0" applyFont="1" applyBorder="1" applyAlignment="1">
      <alignment horizontal="center" vertical="center" wrapTex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wrapText="1"/>
    </xf>
    <xf numFmtId="165" fontId="0" fillId="0" borderId="0" xfId="0" applyNumberFormat="1" applyBorder="1"/>
    <xf numFmtId="165" fontId="0" fillId="0" borderId="0" xfId="0" applyNumberFormat="1"/>
    <xf numFmtId="0" fontId="1" fillId="0" borderId="2" xfId="0" applyFont="1" applyBorder="1"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12" fillId="0" borderId="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9" xfId="0" applyFont="1" applyBorder="1" applyAlignment="1">
      <alignment horizontal="center" vertical="center"/>
    </xf>
    <xf numFmtId="0" fontId="13" fillId="0" borderId="0" xfId="0" applyFont="1" applyAlignment="1">
      <alignment horizontal="center" vertical="center" wrapText="1"/>
    </xf>
    <xf numFmtId="0" fontId="17" fillId="0" borderId="0" xfId="0" applyFont="1" applyAlignment="1">
      <alignment horizontal="center"/>
    </xf>
    <xf numFmtId="0" fontId="18" fillId="0" borderId="0" xfId="0" applyFont="1" applyAlignment="1">
      <alignment horizont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8" fillId="0" borderId="0" xfId="0" applyFont="1" applyAlignment="1">
      <alignment horizontal="center"/>
    </xf>
    <xf numFmtId="0" fontId="13" fillId="0" borderId="0" xfId="0" applyFont="1" applyAlignment="1">
      <alignment horizontal="center"/>
    </xf>
    <xf numFmtId="0" fontId="1" fillId="0" borderId="1" xfId="0" applyFont="1" applyBorder="1" applyAlignment="1">
      <alignment horizontal="center" vertical="center"/>
    </xf>
    <xf numFmtId="0" fontId="5"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0" xfId="0" applyAlignment="1">
      <alignment horizontal="center"/>
    </xf>
    <xf numFmtId="0" fontId="13" fillId="0" borderId="0" xfId="0" applyFont="1" applyAlignment="1">
      <alignment horizont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7" xfId="0" applyFont="1" applyBorder="1" applyAlignment="1">
      <alignment horizontal="center" vertical="center" wrapText="1"/>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2" fillId="0" borderId="3"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5" fillId="0" borderId="1" xfId="2" applyBorder="1" applyAlignment="1">
      <alignment horizontal="center" vertical="center" wrapText="1"/>
    </xf>
    <xf numFmtId="0" fontId="14" fillId="0" borderId="0" xfId="0" applyFont="1" applyAlignment="1">
      <alignment horizontal="center" wrapText="1"/>
    </xf>
    <xf numFmtId="0" fontId="0" fillId="0" borderId="0" xfId="0" applyBorder="1" applyAlignment="1">
      <alignment horizont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15" fillId="0" borderId="2" xfId="2" applyBorder="1" applyAlignment="1">
      <alignment horizontal="center" vertical="center" wrapText="1"/>
    </xf>
    <xf numFmtId="0" fontId="15" fillId="0" borderId="7" xfId="2" applyBorder="1" applyAlignment="1">
      <alignment horizontal="center" vertical="center" wrapText="1"/>
    </xf>
    <xf numFmtId="0" fontId="15" fillId="0" borderId="10" xfId="2" applyBorder="1" applyAlignment="1">
      <alignment horizontal="center" vertical="center" wrapText="1"/>
    </xf>
    <xf numFmtId="0" fontId="0" fillId="0" borderId="3" xfId="0" applyBorder="1" applyAlignment="1">
      <alignment horizontal="center" vertical="center"/>
    </xf>
    <xf numFmtId="0" fontId="0" fillId="0" borderId="2" xfId="0" applyBorder="1" applyAlignment="1">
      <alignment horizontal="left"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13" fillId="0" borderId="0" xfId="0" applyFont="1" applyBorder="1" applyAlignment="1">
      <alignment horizontal="center" wrapText="1"/>
    </xf>
    <xf numFmtId="0" fontId="13" fillId="0" borderId="0" xfId="0" applyFont="1" applyBorder="1" applyAlignment="1">
      <alignment horizontal="center"/>
    </xf>
    <xf numFmtId="0" fontId="0" fillId="0" borderId="1" xfId="0" applyBorder="1" applyAlignment="1">
      <alignment horizontal="left" vertical="center" wrapText="1"/>
    </xf>
    <xf numFmtId="0" fontId="0" fillId="0" borderId="8" xfId="0" applyBorder="1" applyAlignment="1">
      <alignment horizontal="center"/>
    </xf>
  </cellXfs>
  <cellStyles count="3">
    <cellStyle name="Normal" xfId="0" builtinId="0"/>
    <cellStyle name="Normal 11 3" xfId="1"/>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333375</xdr:colOff>
      <xdr:row>3</xdr:row>
      <xdr:rowOff>76200</xdr:rowOff>
    </xdr:from>
    <xdr:to>
      <xdr:col>3</xdr:col>
      <xdr:colOff>714375</xdr:colOff>
      <xdr:row>3</xdr:row>
      <xdr:rowOff>76201</xdr:rowOff>
    </xdr:to>
    <xdr:cxnSp macro="">
      <xdr:nvCxnSpPr>
        <xdr:cNvPr id="3" name="Straight Connector 2"/>
        <xdr:cNvCxnSpPr/>
      </xdr:nvCxnSpPr>
      <xdr:spPr>
        <a:xfrm>
          <a:off x="2971800" y="800100"/>
          <a:ext cx="1714500"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219075</xdr:colOff>
      <xdr:row>3</xdr:row>
      <xdr:rowOff>19050</xdr:rowOff>
    </xdr:from>
    <xdr:to>
      <xdr:col>12</xdr:col>
      <xdr:colOff>28575</xdr:colOff>
      <xdr:row>3</xdr:row>
      <xdr:rowOff>19050</xdr:rowOff>
    </xdr:to>
    <xdr:cxnSp macro="">
      <xdr:nvCxnSpPr>
        <xdr:cNvPr id="4" name="Straight Connector 3"/>
        <xdr:cNvCxnSpPr/>
      </xdr:nvCxnSpPr>
      <xdr:spPr>
        <a:xfrm>
          <a:off x="4848225" y="971550"/>
          <a:ext cx="24574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266700</xdr:colOff>
      <xdr:row>3</xdr:row>
      <xdr:rowOff>66675</xdr:rowOff>
    </xdr:from>
    <xdr:to>
      <xdr:col>14</xdr:col>
      <xdr:colOff>381000</xdr:colOff>
      <xdr:row>3</xdr:row>
      <xdr:rowOff>66675</xdr:rowOff>
    </xdr:to>
    <xdr:cxnSp macro="">
      <xdr:nvCxnSpPr>
        <xdr:cNvPr id="5" name="Straight Connector 4"/>
        <xdr:cNvCxnSpPr/>
      </xdr:nvCxnSpPr>
      <xdr:spPr>
        <a:xfrm>
          <a:off x="4533900" y="742950"/>
          <a:ext cx="17049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76200</xdr:colOff>
      <xdr:row>3</xdr:row>
      <xdr:rowOff>28575</xdr:rowOff>
    </xdr:from>
    <xdr:to>
      <xdr:col>11</xdr:col>
      <xdr:colOff>19050</xdr:colOff>
      <xdr:row>3</xdr:row>
      <xdr:rowOff>28575</xdr:rowOff>
    </xdr:to>
    <xdr:cxnSp macro="">
      <xdr:nvCxnSpPr>
        <xdr:cNvPr id="4" name="Straight Connector 3"/>
        <xdr:cNvCxnSpPr/>
      </xdr:nvCxnSpPr>
      <xdr:spPr>
        <a:xfrm>
          <a:off x="4543425" y="847725"/>
          <a:ext cx="25241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1190625</xdr:colOff>
      <xdr:row>0</xdr:row>
      <xdr:rowOff>0</xdr:rowOff>
    </xdr:from>
    <xdr:to>
      <xdr:col>2</xdr:col>
      <xdr:colOff>400050</xdr:colOff>
      <xdr:row>0</xdr:row>
      <xdr:rowOff>0</xdr:rowOff>
    </xdr:to>
    <xdr:cxnSp macro="">
      <xdr:nvCxnSpPr>
        <xdr:cNvPr id="3" name="Straight Connector 2"/>
        <xdr:cNvCxnSpPr/>
      </xdr:nvCxnSpPr>
      <xdr:spPr>
        <a:xfrm>
          <a:off x="1514475" y="514350"/>
          <a:ext cx="8667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3</xdr:row>
      <xdr:rowOff>28575</xdr:rowOff>
    </xdr:from>
    <xdr:to>
      <xdr:col>13</xdr:col>
      <xdr:colOff>304800</xdr:colOff>
      <xdr:row>3</xdr:row>
      <xdr:rowOff>28575</xdr:rowOff>
    </xdr:to>
    <xdr:cxnSp macro="">
      <xdr:nvCxnSpPr>
        <xdr:cNvPr id="4" name="Straight Connector 3"/>
        <xdr:cNvCxnSpPr/>
      </xdr:nvCxnSpPr>
      <xdr:spPr>
        <a:xfrm>
          <a:off x="4543425" y="800100"/>
          <a:ext cx="25241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1666875</xdr:colOff>
      <xdr:row>3</xdr:row>
      <xdr:rowOff>38100</xdr:rowOff>
    </xdr:from>
    <xdr:to>
      <xdr:col>9</xdr:col>
      <xdr:colOff>247650</xdr:colOff>
      <xdr:row>3</xdr:row>
      <xdr:rowOff>38100</xdr:rowOff>
    </xdr:to>
    <xdr:cxnSp macro="">
      <xdr:nvCxnSpPr>
        <xdr:cNvPr id="4" name="Straight Connector 3"/>
        <xdr:cNvCxnSpPr/>
      </xdr:nvCxnSpPr>
      <xdr:spPr>
        <a:xfrm>
          <a:off x="4352925" y="1143000"/>
          <a:ext cx="29908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542925</xdr:colOff>
      <xdr:row>3</xdr:row>
      <xdr:rowOff>28575</xdr:rowOff>
    </xdr:from>
    <xdr:to>
      <xdr:col>10</xdr:col>
      <xdr:colOff>9525</xdr:colOff>
      <xdr:row>3</xdr:row>
      <xdr:rowOff>28575</xdr:rowOff>
    </xdr:to>
    <xdr:cxnSp macro="">
      <xdr:nvCxnSpPr>
        <xdr:cNvPr id="4" name="Straight Connector 3"/>
        <xdr:cNvCxnSpPr/>
      </xdr:nvCxnSpPr>
      <xdr:spPr>
        <a:xfrm>
          <a:off x="4086225" y="1009650"/>
          <a:ext cx="27813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142875</xdr:colOff>
      <xdr:row>3</xdr:row>
      <xdr:rowOff>57150</xdr:rowOff>
    </xdr:from>
    <xdr:to>
      <xdr:col>11</xdr:col>
      <xdr:colOff>295275</xdr:colOff>
      <xdr:row>3</xdr:row>
      <xdr:rowOff>57150</xdr:rowOff>
    </xdr:to>
    <xdr:cxnSp macro="">
      <xdr:nvCxnSpPr>
        <xdr:cNvPr id="4" name="Straight Connector 3"/>
        <xdr:cNvCxnSpPr/>
      </xdr:nvCxnSpPr>
      <xdr:spPr>
        <a:xfrm>
          <a:off x="4429125" y="1162050"/>
          <a:ext cx="23336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285750</xdr:colOff>
      <xdr:row>3</xdr:row>
      <xdr:rowOff>19050</xdr:rowOff>
    </xdr:from>
    <xdr:to>
      <xdr:col>12</xdr:col>
      <xdr:colOff>76200</xdr:colOff>
      <xdr:row>3</xdr:row>
      <xdr:rowOff>19051</xdr:rowOff>
    </xdr:to>
    <xdr:cxnSp macro="">
      <xdr:nvCxnSpPr>
        <xdr:cNvPr id="4" name="Straight Connector 3"/>
        <xdr:cNvCxnSpPr/>
      </xdr:nvCxnSpPr>
      <xdr:spPr>
        <a:xfrm flipV="1">
          <a:off x="4457700" y="1047750"/>
          <a:ext cx="2409825"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190500</xdr:colOff>
      <xdr:row>3</xdr:row>
      <xdr:rowOff>19050</xdr:rowOff>
    </xdr:from>
    <xdr:to>
      <xdr:col>11</xdr:col>
      <xdr:colOff>228600</xdr:colOff>
      <xdr:row>3</xdr:row>
      <xdr:rowOff>19050</xdr:rowOff>
    </xdr:to>
    <xdr:cxnSp macro="">
      <xdr:nvCxnSpPr>
        <xdr:cNvPr id="4" name="Straight Connector 3"/>
        <xdr:cNvCxnSpPr/>
      </xdr:nvCxnSpPr>
      <xdr:spPr>
        <a:xfrm>
          <a:off x="4381500" y="914400"/>
          <a:ext cx="22479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tabSelected="1" workbookViewId="0">
      <selection activeCell="I6" sqref="I6"/>
    </sheetView>
  </sheetViews>
  <sheetFormatPr defaultRowHeight="15.75" x14ac:dyDescent="0.25"/>
  <cols>
    <col min="1" max="1" width="9.75" customWidth="1"/>
    <col min="2" max="2" width="24.875" customWidth="1"/>
    <col min="3" max="3" width="17.5" customWidth="1"/>
    <col min="4" max="4" width="18.625" customWidth="1"/>
    <col min="5" max="5" width="22.5" customWidth="1"/>
    <col min="6" max="6" width="10.75" customWidth="1"/>
  </cols>
  <sheetData>
    <row r="1" spans="1:6" x14ac:dyDescent="0.25">
      <c r="E1" s="7" t="s">
        <v>66</v>
      </c>
    </row>
    <row r="2" spans="1:6" ht="24" customHeight="1" x14ac:dyDescent="0.25">
      <c r="A2" s="78" t="s">
        <v>107</v>
      </c>
      <c r="B2" s="78"/>
      <c r="C2" s="78"/>
      <c r="D2" s="78"/>
      <c r="E2" s="78"/>
      <c r="F2" s="78"/>
    </row>
    <row r="3" spans="1:6" ht="17.25" customHeight="1" x14ac:dyDescent="0.25">
      <c r="A3" s="79" t="s">
        <v>104</v>
      </c>
      <c r="B3" s="79"/>
      <c r="C3" s="79"/>
      <c r="D3" s="79"/>
      <c r="E3" s="79"/>
      <c r="F3" s="79"/>
    </row>
    <row r="4" spans="1:6" ht="27.75" customHeight="1" x14ac:dyDescent="0.25"/>
    <row r="5" spans="1:6" ht="35.25" customHeight="1" x14ac:dyDescent="0.25">
      <c r="A5" s="68" t="s">
        <v>0</v>
      </c>
      <c r="B5" s="2" t="s">
        <v>1</v>
      </c>
      <c r="C5" s="2" t="s">
        <v>2</v>
      </c>
      <c r="D5" s="2" t="s">
        <v>3</v>
      </c>
      <c r="E5" s="2" t="s">
        <v>4</v>
      </c>
      <c r="F5" s="35" t="s">
        <v>9</v>
      </c>
    </row>
    <row r="6" spans="1:6" ht="24.75" customHeight="1" x14ac:dyDescent="0.25">
      <c r="A6" s="8">
        <v>1</v>
      </c>
      <c r="B6" s="18" t="s">
        <v>5</v>
      </c>
      <c r="C6" s="5">
        <v>26</v>
      </c>
      <c r="D6" s="5">
        <v>263</v>
      </c>
      <c r="E6" s="5">
        <v>6153</v>
      </c>
      <c r="F6" s="5"/>
    </row>
    <row r="7" spans="1:6" ht="24.75" customHeight="1" x14ac:dyDescent="0.25">
      <c r="A7" s="8">
        <v>2</v>
      </c>
      <c r="B7" s="18" t="s">
        <v>6</v>
      </c>
      <c r="C7" s="17">
        <v>15</v>
      </c>
      <c r="D7" s="17">
        <v>275</v>
      </c>
      <c r="E7" s="17">
        <v>8868</v>
      </c>
      <c r="F7" s="17"/>
    </row>
    <row r="8" spans="1:6" ht="24.75" customHeight="1" x14ac:dyDescent="0.25">
      <c r="A8" s="8">
        <v>3</v>
      </c>
      <c r="B8" s="18" t="s">
        <v>7</v>
      </c>
      <c r="C8" s="28">
        <v>12</v>
      </c>
      <c r="D8" s="28">
        <v>166</v>
      </c>
      <c r="E8" s="28">
        <v>5825</v>
      </c>
      <c r="F8" s="28"/>
    </row>
    <row r="9" spans="1:6" ht="24.75" customHeight="1" x14ac:dyDescent="0.25">
      <c r="A9" s="8"/>
      <c r="B9" s="12" t="s">
        <v>8</v>
      </c>
      <c r="C9" s="32">
        <f>SUM(C6:C8)</f>
        <v>53</v>
      </c>
      <c r="D9" s="32">
        <f>SUM(D6:D8)</f>
        <v>704</v>
      </c>
      <c r="E9" s="32">
        <f>SUM(E6:E8)</f>
        <v>20846</v>
      </c>
      <c r="F9" s="32"/>
    </row>
    <row r="10" spans="1:6" x14ac:dyDescent="0.25">
      <c r="F10" s="44" t="s">
        <v>96</v>
      </c>
    </row>
  </sheetData>
  <mergeCells count="2">
    <mergeCell ref="A2:F2"/>
    <mergeCell ref="A3:F3"/>
  </mergeCells>
  <printOptions horizontalCentered="1"/>
  <pageMargins left="0.7" right="0.7" top="0.75" bottom="0.75"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workbookViewId="0">
      <selection activeCell="K10" sqref="K10"/>
    </sheetView>
  </sheetViews>
  <sheetFormatPr defaultRowHeight="15.75" x14ac:dyDescent="0.25"/>
  <cols>
    <col min="1" max="1" width="5.375" customWidth="1"/>
    <col min="2" max="2" width="10.875" customWidth="1"/>
    <col min="3" max="3" width="16.875" style="33" customWidth="1"/>
    <col min="4" max="4" width="6.5" customWidth="1"/>
    <col min="5" max="5" width="8.875" customWidth="1"/>
    <col min="6" max="6" width="5.625" customWidth="1"/>
    <col min="7" max="7" width="6.625" customWidth="1"/>
    <col min="8" max="8" width="8.625" customWidth="1"/>
    <col min="9" max="10" width="5.875" customWidth="1"/>
    <col min="11" max="11" width="8.5" customWidth="1"/>
    <col min="12" max="12" width="5.875" customWidth="1"/>
    <col min="13" max="13" width="6.375" customWidth="1"/>
    <col min="14" max="14" width="8.5" customWidth="1"/>
    <col min="15" max="15" width="5.625" customWidth="1"/>
    <col min="16" max="16" width="6.25" customWidth="1"/>
    <col min="17" max="17" width="8.5" customWidth="1"/>
    <col min="18" max="18" width="5.5" customWidth="1"/>
    <col min="19" max="19" width="10.75" customWidth="1"/>
    <col min="20" max="20" width="10.375" style="38" customWidth="1"/>
  </cols>
  <sheetData>
    <row r="1" spans="1:23" x14ac:dyDescent="0.25">
      <c r="S1" t="s">
        <v>59</v>
      </c>
    </row>
    <row r="2" spans="1:23" ht="40.5" customHeight="1" x14ac:dyDescent="0.3">
      <c r="A2" s="98" t="s">
        <v>83</v>
      </c>
      <c r="B2" s="84"/>
      <c r="C2" s="84"/>
      <c r="D2" s="84"/>
      <c r="E2" s="84"/>
      <c r="F2" s="84"/>
      <c r="G2" s="84"/>
      <c r="H2" s="84"/>
      <c r="I2" s="84"/>
      <c r="J2" s="84"/>
      <c r="K2" s="84"/>
      <c r="L2" s="84"/>
      <c r="M2" s="84"/>
      <c r="N2" s="84"/>
      <c r="O2" s="84"/>
      <c r="P2" s="84"/>
      <c r="Q2" s="84"/>
      <c r="R2" s="84"/>
      <c r="S2" s="84"/>
      <c r="T2" s="84"/>
    </row>
    <row r="3" spans="1:23" ht="18.75" customHeight="1" x14ac:dyDescent="0.3">
      <c r="A3" s="80" t="s">
        <v>97</v>
      </c>
      <c r="B3" s="80"/>
      <c r="C3" s="80"/>
      <c r="D3" s="80"/>
      <c r="E3" s="80"/>
      <c r="F3" s="80"/>
      <c r="G3" s="80"/>
      <c r="H3" s="80"/>
      <c r="I3" s="80"/>
      <c r="J3" s="80"/>
      <c r="K3" s="80"/>
      <c r="L3" s="80"/>
      <c r="M3" s="80"/>
      <c r="N3" s="80"/>
      <c r="O3" s="80"/>
      <c r="P3" s="80"/>
      <c r="Q3" s="80"/>
      <c r="R3" s="80"/>
      <c r="S3" s="80"/>
      <c r="T3" s="80"/>
    </row>
    <row r="4" spans="1:23" x14ac:dyDescent="0.25">
      <c r="Q4" s="136" t="s">
        <v>81</v>
      </c>
      <c r="R4" s="136"/>
      <c r="S4" s="136"/>
      <c r="T4" s="136"/>
    </row>
    <row r="5" spans="1:23" ht="22.5" customHeight="1" x14ac:dyDescent="0.25">
      <c r="A5" s="114" t="s">
        <v>0</v>
      </c>
      <c r="B5" s="115" t="s">
        <v>1</v>
      </c>
      <c r="C5" s="135" t="s">
        <v>52</v>
      </c>
      <c r="D5" s="114" t="s">
        <v>43</v>
      </c>
      <c r="E5" s="114"/>
      <c r="F5" s="114"/>
      <c r="G5" s="114" t="s">
        <v>44</v>
      </c>
      <c r="H5" s="114"/>
      <c r="I5" s="114"/>
      <c r="J5" s="114" t="s">
        <v>45</v>
      </c>
      <c r="K5" s="114"/>
      <c r="L5" s="114"/>
      <c r="M5" s="114" t="s">
        <v>46</v>
      </c>
      <c r="N5" s="114"/>
      <c r="O5" s="114"/>
      <c r="P5" s="114" t="s">
        <v>47</v>
      </c>
      <c r="Q5" s="114"/>
      <c r="R5" s="114"/>
      <c r="S5" s="91" t="s">
        <v>42</v>
      </c>
      <c r="T5" s="91" t="s">
        <v>41</v>
      </c>
    </row>
    <row r="6" spans="1:23" ht="38.25" x14ac:dyDescent="0.25">
      <c r="A6" s="114"/>
      <c r="B6" s="115"/>
      <c r="C6" s="135"/>
      <c r="D6" s="19" t="s">
        <v>35</v>
      </c>
      <c r="E6" s="40" t="s">
        <v>95</v>
      </c>
      <c r="F6" s="47" t="s">
        <v>91</v>
      </c>
      <c r="G6" s="19" t="s">
        <v>35</v>
      </c>
      <c r="H6" s="40" t="s">
        <v>95</v>
      </c>
      <c r="I6" s="47" t="s">
        <v>91</v>
      </c>
      <c r="J6" s="19" t="s">
        <v>35</v>
      </c>
      <c r="K6" s="40" t="s">
        <v>95</v>
      </c>
      <c r="L6" s="47" t="s">
        <v>91</v>
      </c>
      <c r="M6" s="19" t="s">
        <v>35</v>
      </c>
      <c r="N6" s="40" t="s">
        <v>95</v>
      </c>
      <c r="O6" s="47" t="s">
        <v>91</v>
      </c>
      <c r="P6" s="19" t="s">
        <v>35</v>
      </c>
      <c r="Q6" s="40" t="s">
        <v>95</v>
      </c>
      <c r="R6" s="47" t="s">
        <v>91</v>
      </c>
      <c r="S6" s="91"/>
      <c r="T6" s="91"/>
    </row>
    <row r="7" spans="1:23" x14ac:dyDescent="0.25">
      <c r="A7" s="85" t="s">
        <v>92</v>
      </c>
      <c r="B7" s="85"/>
      <c r="C7" s="85"/>
      <c r="D7" s="35">
        <f t="shared" ref="D7:T7" si="0">SUM(D8:D15)</f>
        <v>98</v>
      </c>
      <c r="E7" s="35">
        <f t="shared" si="0"/>
        <v>113.44000000000001</v>
      </c>
      <c r="F7" s="35">
        <f t="shared" si="0"/>
        <v>1299.56</v>
      </c>
      <c r="G7" s="35">
        <f t="shared" si="0"/>
        <v>98</v>
      </c>
      <c r="H7" s="35">
        <f t="shared" si="0"/>
        <v>113.44000000000001</v>
      </c>
      <c r="I7" s="35">
        <f t="shared" si="0"/>
        <v>1318.04</v>
      </c>
      <c r="J7" s="35">
        <f t="shared" si="0"/>
        <v>107</v>
      </c>
      <c r="K7" s="35">
        <f t="shared" si="0"/>
        <v>113.44000000000001</v>
      </c>
      <c r="L7" s="35">
        <f t="shared" si="0"/>
        <v>1325.1699999999998</v>
      </c>
      <c r="M7" s="35">
        <f t="shared" si="0"/>
        <v>96</v>
      </c>
      <c r="N7" s="35">
        <f t="shared" si="0"/>
        <v>113.44000000000001</v>
      </c>
      <c r="O7" s="35">
        <f t="shared" si="0"/>
        <v>1246.9000000000001</v>
      </c>
      <c r="P7" s="35">
        <f t="shared" si="0"/>
        <v>99</v>
      </c>
      <c r="Q7" s="35">
        <f t="shared" si="0"/>
        <v>113.44000000000001</v>
      </c>
      <c r="R7" s="35">
        <f t="shared" si="0"/>
        <v>1300.77</v>
      </c>
      <c r="S7" s="35">
        <f t="shared" si="0"/>
        <v>498</v>
      </c>
      <c r="T7" s="55">
        <f t="shared" si="0"/>
        <v>6490.4400000000005</v>
      </c>
    </row>
    <row r="8" spans="1:23" ht="26.25" customHeight="1" x14ac:dyDescent="0.25">
      <c r="A8" s="114">
        <v>1</v>
      </c>
      <c r="B8" s="116" t="s">
        <v>49</v>
      </c>
      <c r="C8" s="3" t="s">
        <v>28</v>
      </c>
      <c r="D8" s="39">
        <v>0</v>
      </c>
      <c r="E8" s="39"/>
      <c r="F8" s="39">
        <f>D8*E8</f>
        <v>0</v>
      </c>
      <c r="G8" s="39">
        <v>0</v>
      </c>
      <c r="H8" s="39"/>
      <c r="I8" s="39">
        <f>G8*H8</f>
        <v>0</v>
      </c>
      <c r="J8" s="39">
        <v>0</v>
      </c>
      <c r="K8" s="39"/>
      <c r="L8" s="39">
        <f>J8*K8</f>
        <v>0</v>
      </c>
      <c r="M8" s="39">
        <v>0</v>
      </c>
      <c r="N8" s="39"/>
      <c r="O8" s="39">
        <f>M8*N8</f>
        <v>0</v>
      </c>
      <c r="P8" s="39">
        <v>0</v>
      </c>
      <c r="Q8" s="39"/>
      <c r="R8" s="39">
        <f>P8*Q8</f>
        <v>0</v>
      </c>
      <c r="S8" s="35">
        <f>D8+G8+J8+M8+P8</f>
        <v>0</v>
      </c>
      <c r="T8" s="55">
        <f>F8+I8+L8+O8+R8</f>
        <v>0</v>
      </c>
      <c r="V8" s="67"/>
    </row>
    <row r="9" spans="1:23" ht="26.25" customHeight="1" x14ac:dyDescent="0.25">
      <c r="A9" s="114"/>
      <c r="B9" s="116"/>
      <c r="C9" s="3" t="s">
        <v>25</v>
      </c>
      <c r="D9" s="39">
        <v>10</v>
      </c>
      <c r="E9" s="39">
        <v>71.7</v>
      </c>
      <c r="F9" s="39">
        <f>D9*E9</f>
        <v>717</v>
      </c>
      <c r="G9" s="39">
        <v>10</v>
      </c>
      <c r="H9" s="39">
        <v>71.7</v>
      </c>
      <c r="I9" s="39">
        <f>G9*H9</f>
        <v>717</v>
      </c>
      <c r="J9" s="39">
        <v>10</v>
      </c>
      <c r="K9" s="39">
        <v>71.7</v>
      </c>
      <c r="L9" s="39">
        <f>J9*K9</f>
        <v>717</v>
      </c>
      <c r="M9" s="39">
        <v>10</v>
      </c>
      <c r="N9" s="39">
        <v>71.7</v>
      </c>
      <c r="O9" s="39">
        <f>M9*N9</f>
        <v>717</v>
      </c>
      <c r="P9" s="39">
        <v>10</v>
      </c>
      <c r="Q9" s="39">
        <v>71.7</v>
      </c>
      <c r="R9" s="39">
        <f>P9*Q9</f>
        <v>717</v>
      </c>
      <c r="S9" s="35">
        <f t="shared" ref="S9:S22" si="1">D9+G9+J9+M9+P9</f>
        <v>50</v>
      </c>
      <c r="T9" s="55">
        <f t="shared" ref="T9:T22" si="2">F9+I9+L9+O9+R9</f>
        <v>3585</v>
      </c>
    </row>
    <row r="10" spans="1:23" ht="26.25" customHeight="1" x14ac:dyDescent="0.25">
      <c r="A10" s="114"/>
      <c r="B10" s="116"/>
      <c r="C10" s="3" t="s">
        <v>26</v>
      </c>
      <c r="D10" s="39">
        <v>0</v>
      </c>
      <c r="E10" s="39"/>
      <c r="F10" s="39"/>
      <c r="G10" s="39">
        <v>0</v>
      </c>
      <c r="H10" s="39"/>
      <c r="I10" s="39"/>
      <c r="J10" s="39">
        <v>0</v>
      </c>
      <c r="K10" s="39"/>
      <c r="L10" s="39"/>
      <c r="M10" s="39">
        <v>0</v>
      </c>
      <c r="N10" s="39"/>
      <c r="O10" s="39"/>
      <c r="P10" s="39">
        <v>0</v>
      </c>
      <c r="Q10" s="39"/>
      <c r="R10" s="39"/>
      <c r="S10" s="35">
        <f t="shared" si="1"/>
        <v>0</v>
      </c>
      <c r="T10" s="55">
        <f t="shared" si="2"/>
        <v>0</v>
      </c>
    </row>
    <row r="11" spans="1:23" ht="26.25" customHeight="1" x14ac:dyDescent="0.25">
      <c r="A11" s="114"/>
      <c r="B11" s="116"/>
      <c r="C11" s="18" t="s">
        <v>33</v>
      </c>
      <c r="D11" s="39">
        <v>12</v>
      </c>
      <c r="E11" s="39">
        <v>17.309999999999999</v>
      </c>
      <c r="F11" s="39">
        <f>D11*E11</f>
        <v>207.71999999999997</v>
      </c>
      <c r="G11" s="39">
        <v>15</v>
      </c>
      <c r="H11" s="39">
        <v>17.309999999999999</v>
      </c>
      <c r="I11" s="39">
        <f>G11*H11</f>
        <v>259.64999999999998</v>
      </c>
      <c r="J11" s="39">
        <v>12</v>
      </c>
      <c r="K11" s="39">
        <v>17.309999999999999</v>
      </c>
      <c r="L11" s="39">
        <f>J11*K11</f>
        <v>207.71999999999997</v>
      </c>
      <c r="M11" s="39">
        <v>10</v>
      </c>
      <c r="N11" s="39">
        <v>17.309999999999999</v>
      </c>
      <c r="O11" s="39">
        <f>M11*N11</f>
        <v>173.1</v>
      </c>
      <c r="P11" s="39">
        <v>12</v>
      </c>
      <c r="Q11" s="39">
        <v>17.309999999999999</v>
      </c>
      <c r="R11" s="39">
        <f>P11*Q11</f>
        <v>207.71999999999997</v>
      </c>
      <c r="S11" s="35">
        <f t="shared" si="1"/>
        <v>61</v>
      </c>
      <c r="T11" s="55">
        <f t="shared" si="2"/>
        <v>1055.9099999999999</v>
      </c>
    </row>
    <row r="12" spans="1:23" ht="26.25" customHeight="1" x14ac:dyDescent="0.25">
      <c r="A12" s="114"/>
      <c r="B12" s="116"/>
      <c r="C12" s="18" t="s">
        <v>34</v>
      </c>
      <c r="D12" s="39">
        <v>0</v>
      </c>
      <c r="E12" s="39"/>
      <c r="F12" s="39"/>
      <c r="G12" s="39">
        <v>0</v>
      </c>
      <c r="H12" s="39"/>
      <c r="I12" s="39"/>
      <c r="J12" s="39">
        <v>0</v>
      </c>
      <c r="K12" s="39"/>
      <c r="L12" s="39"/>
      <c r="M12" s="39">
        <v>0</v>
      </c>
      <c r="N12" s="39"/>
      <c r="O12" s="39"/>
      <c r="P12" s="39">
        <v>0</v>
      </c>
      <c r="Q12" s="39"/>
      <c r="R12" s="39"/>
      <c r="S12" s="35">
        <f t="shared" si="1"/>
        <v>0</v>
      </c>
      <c r="T12" s="55">
        <f t="shared" si="2"/>
        <v>0</v>
      </c>
    </row>
    <row r="13" spans="1:23" ht="26.25" customHeight="1" x14ac:dyDescent="0.25">
      <c r="A13" s="114"/>
      <c r="B13" s="116" t="s">
        <v>48</v>
      </c>
      <c r="C13" s="3" t="s">
        <v>22</v>
      </c>
      <c r="D13" s="39">
        <v>3</v>
      </c>
      <c r="E13" s="39">
        <v>10.23</v>
      </c>
      <c r="F13" s="39">
        <f>D13*E13</f>
        <v>30.69</v>
      </c>
      <c r="G13" s="39">
        <v>3</v>
      </c>
      <c r="H13" s="39">
        <v>10.23</v>
      </c>
      <c r="I13" s="39">
        <f>G13*H13</f>
        <v>30.69</v>
      </c>
      <c r="J13" s="39">
        <v>5</v>
      </c>
      <c r="K13" s="39">
        <v>10.23</v>
      </c>
      <c r="L13" s="39">
        <f>J13*K13</f>
        <v>51.150000000000006</v>
      </c>
      <c r="M13" s="39">
        <v>5</v>
      </c>
      <c r="N13" s="39">
        <v>10.23</v>
      </c>
      <c r="O13" s="39">
        <f>M13*N13</f>
        <v>51.150000000000006</v>
      </c>
      <c r="P13" s="39">
        <v>5</v>
      </c>
      <c r="Q13" s="39">
        <v>10.23</v>
      </c>
      <c r="R13" s="39">
        <f>P13*Q13</f>
        <v>51.150000000000006</v>
      </c>
      <c r="S13" s="35">
        <f>D13+G13+J13+M13+P13</f>
        <v>21</v>
      </c>
      <c r="T13" s="56">
        <f>F13+I13+L13+O13+R13</f>
        <v>214.83</v>
      </c>
      <c r="W13" s="67"/>
    </row>
    <row r="14" spans="1:23" ht="26.25" customHeight="1" x14ac:dyDescent="0.25">
      <c r="A14" s="114"/>
      <c r="B14" s="116"/>
      <c r="C14" s="3" t="s">
        <v>56</v>
      </c>
      <c r="D14" s="39">
        <v>15</v>
      </c>
      <c r="E14" s="39">
        <v>11.15</v>
      </c>
      <c r="F14" s="39">
        <f t="shared" ref="F14:F15" si="3">D14*E14</f>
        <v>167.25</v>
      </c>
      <c r="G14" s="39">
        <v>12</v>
      </c>
      <c r="H14" s="39">
        <v>11.15</v>
      </c>
      <c r="I14" s="39">
        <f t="shared" ref="I14:I15" si="4">G14*H14</f>
        <v>133.80000000000001</v>
      </c>
      <c r="J14" s="39">
        <v>13</v>
      </c>
      <c r="K14" s="39">
        <v>11.15</v>
      </c>
      <c r="L14" s="39">
        <f t="shared" ref="L14:L15" si="5">J14*K14</f>
        <v>144.95000000000002</v>
      </c>
      <c r="M14" s="39">
        <v>11</v>
      </c>
      <c r="N14" s="39">
        <v>11.15</v>
      </c>
      <c r="O14" s="39">
        <f t="shared" ref="O14:O15" si="6">M14*N14</f>
        <v>122.65</v>
      </c>
      <c r="P14" s="39">
        <v>13</v>
      </c>
      <c r="Q14" s="39">
        <v>11.15</v>
      </c>
      <c r="R14" s="39">
        <f t="shared" ref="R14:R15" si="7">P14*Q14</f>
        <v>144.95000000000002</v>
      </c>
      <c r="S14" s="35">
        <f t="shared" ref="S14:S15" si="8">D14+G14+J14+M14+P14</f>
        <v>64</v>
      </c>
      <c r="T14" s="56">
        <f t="shared" ref="T14:T15" si="9">F14+I14+L14+O14+R14</f>
        <v>713.6</v>
      </c>
    </row>
    <row r="15" spans="1:23" ht="26.25" customHeight="1" x14ac:dyDescent="0.25">
      <c r="A15" s="114"/>
      <c r="B15" s="116"/>
      <c r="C15" s="3" t="s">
        <v>57</v>
      </c>
      <c r="D15" s="39">
        <v>58</v>
      </c>
      <c r="E15" s="39">
        <v>3.05</v>
      </c>
      <c r="F15" s="39">
        <f t="shared" si="3"/>
        <v>176.89999999999998</v>
      </c>
      <c r="G15" s="39">
        <v>58</v>
      </c>
      <c r="H15" s="39">
        <v>3.05</v>
      </c>
      <c r="I15" s="39">
        <f t="shared" si="4"/>
        <v>176.89999999999998</v>
      </c>
      <c r="J15" s="39">
        <v>67</v>
      </c>
      <c r="K15" s="39">
        <v>3.05</v>
      </c>
      <c r="L15" s="39">
        <f t="shared" si="5"/>
        <v>204.35</v>
      </c>
      <c r="M15" s="39">
        <v>60</v>
      </c>
      <c r="N15" s="39">
        <v>3.05</v>
      </c>
      <c r="O15" s="39">
        <f t="shared" si="6"/>
        <v>183</v>
      </c>
      <c r="P15" s="39">
        <v>59</v>
      </c>
      <c r="Q15" s="39">
        <v>3.05</v>
      </c>
      <c r="R15" s="39">
        <f t="shared" si="7"/>
        <v>179.95</v>
      </c>
      <c r="S15" s="35">
        <f t="shared" si="8"/>
        <v>302</v>
      </c>
      <c r="T15" s="56">
        <f t="shared" si="9"/>
        <v>921.09999999999991</v>
      </c>
    </row>
    <row r="16" spans="1:23" ht="18" customHeight="1" x14ac:dyDescent="0.25">
      <c r="A16" s="85" t="s">
        <v>93</v>
      </c>
      <c r="B16" s="85"/>
      <c r="C16" s="85"/>
      <c r="D16" s="35">
        <f t="shared" ref="D16:T16" si="10">SUM(D17:D28)</f>
        <v>49</v>
      </c>
      <c r="E16" s="35">
        <f t="shared" si="10"/>
        <v>140</v>
      </c>
      <c r="F16" s="35">
        <f t="shared" si="10"/>
        <v>639.42000000000007</v>
      </c>
      <c r="G16" s="35">
        <f t="shared" si="10"/>
        <v>46</v>
      </c>
      <c r="H16" s="35">
        <f t="shared" si="10"/>
        <v>131.77000000000001</v>
      </c>
      <c r="I16" s="35">
        <f t="shared" si="10"/>
        <v>491.64</v>
      </c>
      <c r="J16" s="35">
        <f t="shared" si="10"/>
        <v>51</v>
      </c>
      <c r="K16" s="35">
        <f t="shared" si="10"/>
        <v>131.77000000000001</v>
      </c>
      <c r="L16" s="35">
        <f t="shared" si="10"/>
        <v>529.25</v>
      </c>
      <c r="M16" s="35">
        <f t="shared" si="10"/>
        <v>50</v>
      </c>
      <c r="N16" s="35">
        <f t="shared" si="10"/>
        <v>131.77000000000001</v>
      </c>
      <c r="O16" s="35">
        <f t="shared" si="10"/>
        <v>443.29</v>
      </c>
      <c r="P16" s="35">
        <f t="shared" si="10"/>
        <v>49</v>
      </c>
      <c r="Q16" s="35">
        <f t="shared" si="10"/>
        <v>131.77000000000001</v>
      </c>
      <c r="R16" s="35">
        <f t="shared" si="10"/>
        <v>508.89000000000004</v>
      </c>
      <c r="S16" s="35">
        <f t="shared" si="10"/>
        <v>245</v>
      </c>
      <c r="T16" s="55">
        <f t="shared" si="10"/>
        <v>2612.4900000000002</v>
      </c>
    </row>
    <row r="17" spans="1:23" ht="20.25" customHeight="1" x14ac:dyDescent="0.25">
      <c r="A17" s="114">
        <v>2</v>
      </c>
      <c r="B17" s="115" t="s">
        <v>49</v>
      </c>
      <c r="C17" s="3" t="s">
        <v>28</v>
      </c>
      <c r="D17" s="39">
        <v>0</v>
      </c>
      <c r="E17" s="39"/>
      <c r="F17" s="39">
        <f>D17*E17</f>
        <v>0</v>
      </c>
      <c r="G17" s="39">
        <v>0</v>
      </c>
      <c r="H17" s="39"/>
      <c r="I17" s="39">
        <f>G17*H17</f>
        <v>0</v>
      </c>
      <c r="J17" s="39">
        <v>0</v>
      </c>
      <c r="K17" s="39"/>
      <c r="L17" s="39">
        <f>J17*K17</f>
        <v>0</v>
      </c>
      <c r="M17" s="39">
        <v>0</v>
      </c>
      <c r="N17" s="39"/>
      <c r="O17" s="39">
        <f>M17*N17</f>
        <v>0</v>
      </c>
      <c r="P17" s="39">
        <v>0</v>
      </c>
      <c r="Q17" s="39"/>
      <c r="R17" s="39">
        <f>P17*Q17</f>
        <v>0</v>
      </c>
      <c r="S17" s="35">
        <f t="shared" si="1"/>
        <v>0</v>
      </c>
      <c r="T17" s="55">
        <f t="shared" si="2"/>
        <v>0</v>
      </c>
      <c r="V17" s="67"/>
    </row>
    <row r="18" spans="1:23" ht="20.25" customHeight="1" x14ac:dyDescent="0.25">
      <c r="A18" s="114"/>
      <c r="B18" s="115"/>
      <c r="C18" s="3" t="s">
        <v>25</v>
      </c>
      <c r="D18" s="39">
        <v>3</v>
      </c>
      <c r="E18" s="39">
        <v>71.7</v>
      </c>
      <c r="F18" s="39">
        <f t="shared" ref="F18:F22" si="11">D18*E18</f>
        <v>215.10000000000002</v>
      </c>
      <c r="G18" s="39">
        <v>3</v>
      </c>
      <c r="H18" s="39">
        <v>71.7</v>
      </c>
      <c r="I18" s="39">
        <f t="shared" ref="I18:I22" si="12">G18*H18</f>
        <v>215.10000000000002</v>
      </c>
      <c r="J18" s="39">
        <v>3</v>
      </c>
      <c r="K18" s="39">
        <v>71.7</v>
      </c>
      <c r="L18" s="39">
        <f t="shared" ref="L18:L22" si="13">J18*K18</f>
        <v>215.10000000000002</v>
      </c>
      <c r="M18" s="39">
        <v>2</v>
      </c>
      <c r="N18" s="39">
        <v>71.7</v>
      </c>
      <c r="O18" s="39">
        <f t="shared" ref="O18:O22" si="14">M18*N18</f>
        <v>143.4</v>
      </c>
      <c r="P18" s="39">
        <v>3</v>
      </c>
      <c r="Q18" s="39">
        <v>71.7</v>
      </c>
      <c r="R18" s="39">
        <f t="shared" ref="R18:R22" si="15">P18*Q18</f>
        <v>215.10000000000002</v>
      </c>
      <c r="S18" s="35">
        <f t="shared" si="1"/>
        <v>14</v>
      </c>
      <c r="T18" s="55">
        <f t="shared" si="2"/>
        <v>1003.8000000000001</v>
      </c>
    </row>
    <row r="19" spans="1:23" ht="20.25" customHeight="1" x14ac:dyDescent="0.25">
      <c r="A19" s="114"/>
      <c r="B19" s="115"/>
      <c r="C19" s="3" t="s">
        <v>26</v>
      </c>
      <c r="D19" s="39">
        <v>0</v>
      </c>
      <c r="E19" s="39"/>
      <c r="F19" s="39">
        <f t="shared" si="11"/>
        <v>0</v>
      </c>
      <c r="G19" s="39">
        <v>0</v>
      </c>
      <c r="H19" s="39"/>
      <c r="I19" s="39">
        <f t="shared" si="12"/>
        <v>0</v>
      </c>
      <c r="J19" s="39">
        <v>0</v>
      </c>
      <c r="K19" s="39"/>
      <c r="L19" s="39">
        <f t="shared" si="13"/>
        <v>0</v>
      </c>
      <c r="M19" s="39">
        <v>0</v>
      </c>
      <c r="N19" s="39"/>
      <c r="O19" s="39">
        <f t="shared" si="14"/>
        <v>0</v>
      </c>
      <c r="P19" s="39">
        <v>0</v>
      </c>
      <c r="Q19" s="39"/>
      <c r="R19" s="39">
        <f t="shared" si="15"/>
        <v>0</v>
      </c>
      <c r="S19" s="35">
        <f t="shared" si="1"/>
        <v>0</v>
      </c>
      <c r="T19" s="55">
        <f t="shared" si="2"/>
        <v>0</v>
      </c>
    </row>
    <row r="20" spans="1:23" ht="20.25" customHeight="1" x14ac:dyDescent="0.25">
      <c r="A20" s="114"/>
      <c r="B20" s="115"/>
      <c r="C20" s="18" t="s">
        <v>33</v>
      </c>
      <c r="D20" s="39">
        <v>6</v>
      </c>
      <c r="E20" s="39">
        <v>17.309999999999999</v>
      </c>
      <c r="F20" s="39">
        <f t="shared" si="11"/>
        <v>103.85999999999999</v>
      </c>
      <c r="G20" s="39">
        <v>5</v>
      </c>
      <c r="H20" s="39">
        <v>17.309999999999999</v>
      </c>
      <c r="I20" s="39">
        <f t="shared" si="12"/>
        <v>86.55</v>
      </c>
      <c r="J20" s="39">
        <v>6</v>
      </c>
      <c r="K20" s="39">
        <v>17.309999999999999</v>
      </c>
      <c r="L20" s="39">
        <f t="shared" si="13"/>
        <v>103.85999999999999</v>
      </c>
      <c r="M20" s="39">
        <v>5</v>
      </c>
      <c r="N20" s="39">
        <v>17.309999999999999</v>
      </c>
      <c r="O20" s="39">
        <f t="shared" si="14"/>
        <v>86.55</v>
      </c>
      <c r="P20" s="39">
        <v>5</v>
      </c>
      <c r="Q20" s="39">
        <v>17.309999999999999</v>
      </c>
      <c r="R20" s="39">
        <f t="shared" si="15"/>
        <v>86.55</v>
      </c>
      <c r="S20" s="35">
        <f t="shared" si="1"/>
        <v>27</v>
      </c>
      <c r="T20" s="55">
        <f t="shared" si="2"/>
        <v>467.37</v>
      </c>
    </row>
    <row r="21" spans="1:23" ht="20.25" customHeight="1" x14ac:dyDescent="0.25">
      <c r="A21" s="114"/>
      <c r="B21" s="115"/>
      <c r="C21" s="18" t="s">
        <v>34</v>
      </c>
      <c r="D21" s="39">
        <v>0</v>
      </c>
      <c r="E21" s="39"/>
      <c r="F21" s="39">
        <f t="shared" si="11"/>
        <v>0</v>
      </c>
      <c r="G21" s="39">
        <v>0</v>
      </c>
      <c r="H21" s="39"/>
      <c r="I21" s="39">
        <f t="shared" si="12"/>
        <v>0</v>
      </c>
      <c r="J21" s="39">
        <v>0</v>
      </c>
      <c r="K21" s="39"/>
      <c r="L21" s="39">
        <f t="shared" si="13"/>
        <v>0</v>
      </c>
      <c r="M21" s="39">
        <v>0</v>
      </c>
      <c r="N21" s="39"/>
      <c r="O21" s="39">
        <f t="shared" si="14"/>
        <v>0</v>
      </c>
      <c r="P21" s="39">
        <v>0</v>
      </c>
      <c r="Q21" s="39"/>
      <c r="R21" s="39">
        <f t="shared" si="15"/>
        <v>0</v>
      </c>
      <c r="S21" s="35">
        <f t="shared" si="1"/>
        <v>0</v>
      </c>
      <c r="T21" s="55">
        <f t="shared" si="2"/>
        <v>0</v>
      </c>
    </row>
    <row r="22" spans="1:23" ht="20.25" customHeight="1" x14ac:dyDescent="0.25">
      <c r="A22" s="114"/>
      <c r="B22" s="115"/>
      <c r="C22" s="18" t="s">
        <v>51</v>
      </c>
      <c r="D22" s="39">
        <v>15</v>
      </c>
      <c r="E22" s="39">
        <v>10.23</v>
      </c>
      <c r="F22" s="39">
        <f t="shared" si="11"/>
        <v>153.45000000000002</v>
      </c>
      <c r="G22" s="39">
        <v>15</v>
      </c>
      <c r="H22" s="39">
        <v>2</v>
      </c>
      <c r="I22" s="39">
        <f t="shared" si="12"/>
        <v>30</v>
      </c>
      <c r="J22" s="39">
        <v>15</v>
      </c>
      <c r="K22" s="39">
        <v>2</v>
      </c>
      <c r="L22" s="39">
        <f t="shared" si="13"/>
        <v>30</v>
      </c>
      <c r="M22" s="39">
        <v>15</v>
      </c>
      <c r="N22" s="39">
        <v>2</v>
      </c>
      <c r="O22" s="39">
        <f t="shared" si="14"/>
        <v>30</v>
      </c>
      <c r="P22" s="39">
        <v>15</v>
      </c>
      <c r="Q22" s="39">
        <v>2</v>
      </c>
      <c r="R22" s="39">
        <f t="shared" si="15"/>
        <v>30</v>
      </c>
      <c r="S22" s="35">
        <f t="shared" si="1"/>
        <v>75</v>
      </c>
      <c r="T22" s="55">
        <f t="shared" si="2"/>
        <v>273.45000000000005</v>
      </c>
    </row>
    <row r="23" spans="1:23" ht="20.25" customHeight="1" x14ac:dyDescent="0.25">
      <c r="A23" s="114"/>
      <c r="B23" s="116" t="s">
        <v>48</v>
      </c>
      <c r="C23" s="3" t="s">
        <v>58</v>
      </c>
      <c r="D23" s="39">
        <v>3</v>
      </c>
      <c r="E23" s="39">
        <v>3.05</v>
      </c>
      <c r="F23" s="39">
        <f>D23*E23</f>
        <v>9.1499999999999986</v>
      </c>
      <c r="G23" s="39">
        <v>3</v>
      </c>
      <c r="H23" s="39">
        <v>3.05</v>
      </c>
      <c r="I23" s="39">
        <f>G23*H23</f>
        <v>9.1499999999999986</v>
      </c>
      <c r="J23" s="39">
        <v>4</v>
      </c>
      <c r="K23" s="39">
        <v>3.05</v>
      </c>
      <c r="L23" s="39">
        <f>J23*K23</f>
        <v>12.2</v>
      </c>
      <c r="M23" s="39">
        <v>5</v>
      </c>
      <c r="N23" s="39">
        <v>3.05</v>
      </c>
      <c r="O23" s="39">
        <f>M23*N23</f>
        <v>15.25</v>
      </c>
      <c r="P23" s="39">
        <v>3</v>
      </c>
      <c r="Q23" s="39">
        <v>3.05</v>
      </c>
      <c r="R23" s="39">
        <f>P23*Q23</f>
        <v>9.1499999999999986</v>
      </c>
      <c r="S23" s="35">
        <f>D23+G23+J23+M23+P23</f>
        <v>18</v>
      </c>
      <c r="T23" s="56">
        <f>F23+I23+L23+O23+R23</f>
        <v>54.9</v>
      </c>
      <c r="W23" s="67"/>
    </row>
    <row r="24" spans="1:23" ht="20.25" customHeight="1" x14ac:dyDescent="0.25">
      <c r="A24" s="114"/>
      <c r="B24" s="116"/>
      <c r="C24" s="3" t="s">
        <v>55</v>
      </c>
      <c r="D24" s="39">
        <v>5</v>
      </c>
      <c r="E24" s="39">
        <v>3.05</v>
      </c>
      <c r="F24" s="39">
        <f t="shared" ref="F24:F28" si="16">D24*E24</f>
        <v>15.25</v>
      </c>
      <c r="G24" s="39">
        <v>4</v>
      </c>
      <c r="H24" s="39">
        <v>3.05</v>
      </c>
      <c r="I24" s="39">
        <f t="shared" ref="I24:I28" si="17">G24*H24</f>
        <v>12.2</v>
      </c>
      <c r="J24" s="39">
        <v>5</v>
      </c>
      <c r="K24" s="39">
        <v>3.05</v>
      </c>
      <c r="L24" s="39">
        <f t="shared" ref="L24:L28" si="18">J24*K24</f>
        <v>15.25</v>
      </c>
      <c r="M24" s="39">
        <v>5</v>
      </c>
      <c r="N24" s="39">
        <v>3.05</v>
      </c>
      <c r="O24" s="39">
        <f t="shared" ref="O24:O28" si="19">M24*N24</f>
        <v>15.25</v>
      </c>
      <c r="P24" s="39">
        <v>5</v>
      </c>
      <c r="Q24" s="39">
        <v>3.05</v>
      </c>
      <c r="R24" s="39">
        <f t="shared" ref="R24:R28" si="20">P24*Q24</f>
        <v>15.25</v>
      </c>
      <c r="S24" s="35">
        <f t="shared" ref="S24:S28" si="21">D24+G24+J24+M24+P24</f>
        <v>24</v>
      </c>
      <c r="T24" s="56">
        <f t="shared" ref="T24:T28" si="22">F24+I24+L24+O24+R24</f>
        <v>73.2</v>
      </c>
    </row>
    <row r="25" spans="1:23" ht="20.25" customHeight="1" x14ac:dyDescent="0.25">
      <c r="A25" s="114"/>
      <c r="B25" s="116"/>
      <c r="C25" s="3" t="s">
        <v>29</v>
      </c>
      <c r="D25" s="39">
        <v>5</v>
      </c>
      <c r="E25" s="39">
        <v>10.23</v>
      </c>
      <c r="F25" s="39">
        <f t="shared" si="16"/>
        <v>51.150000000000006</v>
      </c>
      <c r="G25" s="39">
        <v>5</v>
      </c>
      <c r="H25" s="39">
        <v>10.23</v>
      </c>
      <c r="I25" s="39">
        <f t="shared" si="17"/>
        <v>51.150000000000006</v>
      </c>
      <c r="J25" s="39">
        <v>6</v>
      </c>
      <c r="K25" s="39">
        <v>10.23</v>
      </c>
      <c r="L25" s="39">
        <f t="shared" si="18"/>
        <v>61.38</v>
      </c>
      <c r="M25" s="39">
        <v>5</v>
      </c>
      <c r="N25" s="39">
        <v>10.23</v>
      </c>
      <c r="O25" s="39">
        <f t="shared" si="19"/>
        <v>51.150000000000006</v>
      </c>
      <c r="P25" s="39">
        <v>5</v>
      </c>
      <c r="Q25" s="39">
        <v>10.23</v>
      </c>
      <c r="R25" s="39">
        <f t="shared" si="20"/>
        <v>51.150000000000006</v>
      </c>
      <c r="S25" s="35">
        <f t="shared" si="21"/>
        <v>26</v>
      </c>
      <c r="T25" s="56">
        <f t="shared" si="22"/>
        <v>265.98</v>
      </c>
    </row>
    <row r="26" spans="1:23" ht="20.25" customHeight="1" x14ac:dyDescent="0.25">
      <c r="A26" s="114"/>
      <c r="B26" s="116"/>
      <c r="C26" s="3" t="s">
        <v>57</v>
      </c>
      <c r="D26" s="39">
        <v>5</v>
      </c>
      <c r="E26" s="39">
        <v>3.05</v>
      </c>
      <c r="F26" s="39">
        <f t="shared" si="16"/>
        <v>15.25</v>
      </c>
      <c r="G26" s="39">
        <v>4</v>
      </c>
      <c r="H26" s="39">
        <v>3.05</v>
      </c>
      <c r="I26" s="39">
        <f t="shared" si="17"/>
        <v>12.2</v>
      </c>
      <c r="J26" s="39">
        <v>5</v>
      </c>
      <c r="K26" s="39">
        <v>3.05</v>
      </c>
      <c r="L26" s="39">
        <f t="shared" si="18"/>
        <v>15.25</v>
      </c>
      <c r="M26" s="39">
        <v>5</v>
      </c>
      <c r="N26" s="39">
        <v>3.05</v>
      </c>
      <c r="O26" s="39">
        <f t="shared" si="19"/>
        <v>15.25</v>
      </c>
      <c r="P26" s="39">
        <v>5</v>
      </c>
      <c r="Q26" s="39">
        <v>3.05</v>
      </c>
      <c r="R26" s="39">
        <f t="shared" si="20"/>
        <v>15.25</v>
      </c>
      <c r="S26" s="35">
        <f t="shared" si="21"/>
        <v>24</v>
      </c>
      <c r="T26" s="56">
        <f t="shared" si="22"/>
        <v>73.2</v>
      </c>
    </row>
    <row r="27" spans="1:23" ht="20.25" customHeight="1" x14ac:dyDescent="0.25">
      <c r="A27" s="114"/>
      <c r="B27" s="116"/>
      <c r="C27" s="3" t="s">
        <v>22</v>
      </c>
      <c r="D27" s="39">
        <v>2</v>
      </c>
      <c r="E27" s="39">
        <v>10.23</v>
      </c>
      <c r="F27" s="39">
        <f t="shared" si="16"/>
        <v>20.46</v>
      </c>
      <c r="G27" s="39">
        <v>3</v>
      </c>
      <c r="H27" s="39">
        <v>10.23</v>
      </c>
      <c r="I27" s="39">
        <f t="shared" si="17"/>
        <v>30.69</v>
      </c>
      <c r="J27" s="39">
        <v>2</v>
      </c>
      <c r="K27" s="39">
        <v>10.23</v>
      </c>
      <c r="L27" s="39">
        <f t="shared" si="18"/>
        <v>20.46</v>
      </c>
      <c r="M27" s="39">
        <v>3</v>
      </c>
      <c r="N27" s="39">
        <v>10.23</v>
      </c>
      <c r="O27" s="39">
        <f t="shared" si="19"/>
        <v>30.69</v>
      </c>
      <c r="P27" s="39">
        <v>3</v>
      </c>
      <c r="Q27" s="39">
        <v>10.23</v>
      </c>
      <c r="R27" s="39">
        <f t="shared" si="20"/>
        <v>30.69</v>
      </c>
      <c r="S27" s="35">
        <f t="shared" si="21"/>
        <v>13</v>
      </c>
      <c r="T27" s="56">
        <f t="shared" si="22"/>
        <v>132.99</v>
      </c>
    </row>
    <row r="28" spans="1:23" ht="20.25" customHeight="1" x14ac:dyDescent="0.25">
      <c r="A28" s="114"/>
      <c r="B28" s="116"/>
      <c r="C28" s="3" t="s">
        <v>56</v>
      </c>
      <c r="D28" s="39">
        <v>5</v>
      </c>
      <c r="E28" s="39">
        <v>11.15</v>
      </c>
      <c r="F28" s="39">
        <f t="shared" si="16"/>
        <v>55.75</v>
      </c>
      <c r="G28" s="39">
        <v>4</v>
      </c>
      <c r="H28" s="39">
        <v>11.15</v>
      </c>
      <c r="I28" s="39">
        <f t="shared" si="17"/>
        <v>44.6</v>
      </c>
      <c r="J28" s="39">
        <v>5</v>
      </c>
      <c r="K28" s="39">
        <v>11.15</v>
      </c>
      <c r="L28" s="39">
        <f t="shared" si="18"/>
        <v>55.75</v>
      </c>
      <c r="M28" s="39">
        <v>5</v>
      </c>
      <c r="N28" s="39">
        <v>11.15</v>
      </c>
      <c r="O28" s="39">
        <f t="shared" si="19"/>
        <v>55.75</v>
      </c>
      <c r="P28" s="39">
        <v>5</v>
      </c>
      <c r="Q28" s="39">
        <v>11.15</v>
      </c>
      <c r="R28" s="39">
        <f t="shared" si="20"/>
        <v>55.75</v>
      </c>
      <c r="S28" s="35">
        <f t="shared" si="21"/>
        <v>24</v>
      </c>
      <c r="T28" s="56">
        <f t="shared" si="22"/>
        <v>267.60000000000002</v>
      </c>
    </row>
    <row r="29" spans="1:23" ht="20.25" customHeight="1" x14ac:dyDescent="0.25">
      <c r="A29" s="85" t="s">
        <v>94</v>
      </c>
      <c r="B29" s="85"/>
      <c r="C29" s="85"/>
      <c r="D29" s="35">
        <f t="shared" ref="D29:T29" si="23">SUM(D30:D41)</f>
        <v>93</v>
      </c>
      <c r="E29" s="35">
        <f t="shared" si="23"/>
        <v>140</v>
      </c>
      <c r="F29" s="35">
        <f t="shared" si="23"/>
        <v>934.0100000000001</v>
      </c>
      <c r="G29" s="35">
        <f t="shared" si="23"/>
        <v>101</v>
      </c>
      <c r="H29" s="35">
        <f t="shared" si="23"/>
        <v>140</v>
      </c>
      <c r="I29" s="35">
        <f t="shared" si="23"/>
        <v>1107.58</v>
      </c>
      <c r="J29" s="35">
        <f t="shared" si="23"/>
        <v>86</v>
      </c>
      <c r="K29" s="35">
        <f t="shared" si="23"/>
        <v>140</v>
      </c>
      <c r="L29" s="35">
        <f t="shared" si="23"/>
        <v>906.95</v>
      </c>
      <c r="M29" s="35">
        <f t="shared" si="23"/>
        <v>78</v>
      </c>
      <c r="N29" s="35">
        <f t="shared" si="23"/>
        <v>140</v>
      </c>
      <c r="O29" s="35">
        <f t="shared" si="23"/>
        <v>716.43</v>
      </c>
      <c r="P29" s="35">
        <f t="shared" si="23"/>
        <v>75</v>
      </c>
      <c r="Q29" s="35">
        <f t="shared" si="23"/>
        <v>140</v>
      </c>
      <c r="R29" s="35">
        <f t="shared" si="23"/>
        <v>672.4</v>
      </c>
      <c r="S29" s="35">
        <f t="shared" si="23"/>
        <v>433</v>
      </c>
      <c r="T29" s="55">
        <f t="shared" si="23"/>
        <v>4337.3700000000008</v>
      </c>
    </row>
    <row r="30" spans="1:23" ht="21" customHeight="1" x14ac:dyDescent="0.25">
      <c r="A30" s="114">
        <v>3</v>
      </c>
      <c r="B30" s="115" t="s">
        <v>49</v>
      </c>
      <c r="C30" s="3" t="s">
        <v>28</v>
      </c>
      <c r="D30" s="39">
        <v>0</v>
      </c>
      <c r="E30" s="39"/>
      <c r="F30" s="39">
        <f>D30*E30</f>
        <v>0</v>
      </c>
      <c r="G30" s="39">
        <v>0</v>
      </c>
      <c r="H30" s="39"/>
      <c r="I30" s="39">
        <f>G30*H30</f>
        <v>0</v>
      </c>
      <c r="J30" s="39">
        <v>0</v>
      </c>
      <c r="K30" s="39"/>
      <c r="L30" s="39">
        <f>J30*K30</f>
        <v>0</v>
      </c>
      <c r="M30" s="39">
        <v>0</v>
      </c>
      <c r="N30" s="39"/>
      <c r="O30" s="39">
        <f>M30*N30</f>
        <v>0</v>
      </c>
      <c r="P30" s="39">
        <v>0</v>
      </c>
      <c r="Q30" s="39"/>
      <c r="R30" s="39">
        <f>P30*Q30</f>
        <v>0</v>
      </c>
      <c r="S30" s="35">
        <f>D30+G30+J30+M30+P30</f>
        <v>0</v>
      </c>
      <c r="T30" s="56">
        <f>F30+I30+L30+O30+R30</f>
        <v>0</v>
      </c>
      <c r="V30" s="67"/>
    </row>
    <row r="31" spans="1:23" ht="21" customHeight="1" x14ac:dyDescent="0.25">
      <c r="A31" s="114"/>
      <c r="B31" s="115"/>
      <c r="C31" s="3" t="s">
        <v>25</v>
      </c>
      <c r="D31" s="39">
        <v>2</v>
      </c>
      <c r="E31" s="39">
        <v>71.7</v>
      </c>
      <c r="F31" s="39">
        <f t="shared" ref="F31:F35" si="24">D31*E31</f>
        <v>143.4</v>
      </c>
      <c r="G31" s="39">
        <v>3</v>
      </c>
      <c r="H31" s="39">
        <v>71.7</v>
      </c>
      <c r="I31" s="39">
        <f t="shared" ref="I31:I35" si="25">G31*H31</f>
        <v>215.10000000000002</v>
      </c>
      <c r="J31" s="39">
        <v>3</v>
      </c>
      <c r="K31" s="39">
        <v>71.7</v>
      </c>
      <c r="L31" s="39">
        <f t="shared" ref="L31:L35" si="26">J31*K31</f>
        <v>215.10000000000002</v>
      </c>
      <c r="M31" s="39">
        <v>1</v>
      </c>
      <c r="N31" s="39">
        <v>71.7</v>
      </c>
      <c r="O31" s="39">
        <f t="shared" ref="O31:O35" si="27">M31*N31</f>
        <v>71.7</v>
      </c>
      <c r="P31" s="39">
        <v>1</v>
      </c>
      <c r="Q31" s="39">
        <v>71.7</v>
      </c>
      <c r="R31" s="39">
        <f t="shared" ref="R31:R35" si="28">P31*Q31</f>
        <v>71.7</v>
      </c>
      <c r="S31" s="35">
        <f t="shared" ref="S31:S35" si="29">D31+G31+J31+M31+P31</f>
        <v>10</v>
      </c>
      <c r="T31" s="56">
        <f t="shared" ref="T31:T35" si="30">F31+I31+L31+O31+R31</f>
        <v>717.00000000000011</v>
      </c>
    </row>
    <row r="32" spans="1:23" ht="21" customHeight="1" x14ac:dyDescent="0.25">
      <c r="A32" s="114"/>
      <c r="B32" s="115"/>
      <c r="C32" s="3" t="s">
        <v>26</v>
      </c>
      <c r="D32" s="39">
        <v>0</v>
      </c>
      <c r="E32" s="39"/>
      <c r="F32" s="39">
        <f t="shared" si="24"/>
        <v>0</v>
      </c>
      <c r="G32" s="39">
        <v>0</v>
      </c>
      <c r="H32" s="39"/>
      <c r="I32" s="39">
        <f t="shared" si="25"/>
        <v>0</v>
      </c>
      <c r="J32" s="39">
        <v>0</v>
      </c>
      <c r="K32" s="39"/>
      <c r="L32" s="39">
        <f t="shared" si="26"/>
        <v>0</v>
      </c>
      <c r="M32" s="39">
        <v>0</v>
      </c>
      <c r="N32" s="39"/>
      <c r="O32" s="39">
        <f t="shared" si="27"/>
        <v>0</v>
      </c>
      <c r="P32" s="39">
        <v>0</v>
      </c>
      <c r="Q32" s="39"/>
      <c r="R32" s="39">
        <f t="shared" si="28"/>
        <v>0</v>
      </c>
      <c r="S32" s="35">
        <f t="shared" si="29"/>
        <v>0</v>
      </c>
      <c r="T32" s="56">
        <f t="shared" si="30"/>
        <v>0</v>
      </c>
    </row>
    <row r="33" spans="1:23" ht="21" customHeight="1" x14ac:dyDescent="0.25">
      <c r="A33" s="114"/>
      <c r="B33" s="115"/>
      <c r="C33" s="18" t="s">
        <v>33</v>
      </c>
      <c r="D33" s="39">
        <v>4</v>
      </c>
      <c r="E33" s="39">
        <v>17.309999999999999</v>
      </c>
      <c r="F33" s="39">
        <f t="shared" si="24"/>
        <v>69.239999999999995</v>
      </c>
      <c r="G33" s="39">
        <v>7</v>
      </c>
      <c r="H33" s="39">
        <v>17.309999999999999</v>
      </c>
      <c r="I33" s="39">
        <f t="shared" si="25"/>
        <v>121.16999999999999</v>
      </c>
      <c r="J33" s="39">
        <v>2</v>
      </c>
      <c r="K33" s="39">
        <v>17.309999999999999</v>
      </c>
      <c r="L33" s="39">
        <f t="shared" si="26"/>
        <v>34.619999999999997</v>
      </c>
      <c r="M33" s="39">
        <v>3</v>
      </c>
      <c r="N33" s="39">
        <v>17.309999999999999</v>
      </c>
      <c r="O33" s="39">
        <f t="shared" si="27"/>
        <v>51.929999999999993</v>
      </c>
      <c r="P33" s="39">
        <v>2</v>
      </c>
      <c r="Q33" s="39">
        <v>17.309999999999999</v>
      </c>
      <c r="R33" s="39">
        <f t="shared" si="28"/>
        <v>34.619999999999997</v>
      </c>
      <c r="S33" s="35">
        <f t="shared" si="29"/>
        <v>18</v>
      </c>
      <c r="T33" s="56">
        <f t="shared" si="30"/>
        <v>311.58</v>
      </c>
    </row>
    <row r="34" spans="1:23" ht="21" customHeight="1" x14ac:dyDescent="0.25">
      <c r="A34" s="114"/>
      <c r="B34" s="115"/>
      <c r="C34" s="18" t="s">
        <v>34</v>
      </c>
      <c r="D34" s="39">
        <v>0</v>
      </c>
      <c r="E34" s="39"/>
      <c r="F34" s="39">
        <f t="shared" si="24"/>
        <v>0</v>
      </c>
      <c r="G34" s="39">
        <v>0</v>
      </c>
      <c r="H34" s="39"/>
      <c r="I34" s="39">
        <f t="shared" si="25"/>
        <v>0</v>
      </c>
      <c r="J34" s="39">
        <v>0</v>
      </c>
      <c r="K34" s="39"/>
      <c r="L34" s="39">
        <f t="shared" si="26"/>
        <v>0</v>
      </c>
      <c r="M34" s="39">
        <v>0</v>
      </c>
      <c r="N34" s="39"/>
      <c r="O34" s="39">
        <f t="shared" si="27"/>
        <v>0</v>
      </c>
      <c r="P34" s="39">
        <v>0</v>
      </c>
      <c r="Q34" s="39"/>
      <c r="R34" s="39">
        <f t="shared" si="28"/>
        <v>0</v>
      </c>
      <c r="S34" s="35">
        <f t="shared" si="29"/>
        <v>0</v>
      </c>
      <c r="T34" s="56">
        <f t="shared" si="30"/>
        <v>0</v>
      </c>
    </row>
    <row r="35" spans="1:23" ht="36" customHeight="1" x14ac:dyDescent="0.25">
      <c r="A35" s="114"/>
      <c r="B35" s="115"/>
      <c r="C35" s="18" t="s">
        <v>50</v>
      </c>
      <c r="D35" s="39">
        <v>13</v>
      </c>
      <c r="E35" s="39">
        <v>10.23</v>
      </c>
      <c r="F35" s="39">
        <f t="shared" si="24"/>
        <v>132.99</v>
      </c>
      <c r="G35" s="39">
        <v>13</v>
      </c>
      <c r="H35" s="39">
        <v>10.23</v>
      </c>
      <c r="I35" s="39">
        <f t="shared" si="25"/>
        <v>132.99</v>
      </c>
      <c r="J35" s="39">
        <v>12</v>
      </c>
      <c r="K35" s="39">
        <v>10.23</v>
      </c>
      <c r="L35" s="39">
        <f t="shared" si="26"/>
        <v>122.76</v>
      </c>
      <c r="M35" s="39">
        <v>7</v>
      </c>
      <c r="N35" s="39">
        <v>10.23</v>
      </c>
      <c r="O35" s="39">
        <f t="shared" si="27"/>
        <v>71.61</v>
      </c>
      <c r="P35" s="39">
        <v>3</v>
      </c>
      <c r="Q35" s="39">
        <v>10.23</v>
      </c>
      <c r="R35" s="39">
        <f t="shared" si="28"/>
        <v>30.69</v>
      </c>
      <c r="S35" s="35">
        <f t="shared" si="29"/>
        <v>48</v>
      </c>
      <c r="T35" s="56">
        <f t="shared" si="30"/>
        <v>491.04</v>
      </c>
    </row>
    <row r="36" spans="1:23" ht="22.5" customHeight="1" x14ac:dyDescent="0.25">
      <c r="A36" s="114"/>
      <c r="B36" s="116" t="s">
        <v>48</v>
      </c>
      <c r="C36" s="3" t="s">
        <v>58</v>
      </c>
      <c r="D36" s="39">
        <v>11</v>
      </c>
      <c r="E36" s="39">
        <v>3.05</v>
      </c>
      <c r="F36" s="39">
        <f>D36*E36</f>
        <v>33.549999999999997</v>
      </c>
      <c r="G36" s="39">
        <v>11</v>
      </c>
      <c r="H36" s="39">
        <v>3.05</v>
      </c>
      <c r="I36" s="39">
        <f>G36*H36</f>
        <v>33.549999999999997</v>
      </c>
      <c r="J36" s="39">
        <v>11</v>
      </c>
      <c r="K36" s="39">
        <v>3.05</v>
      </c>
      <c r="L36" s="39">
        <f>J36*K36</f>
        <v>33.549999999999997</v>
      </c>
      <c r="M36" s="39">
        <v>11</v>
      </c>
      <c r="N36" s="39">
        <v>3.05</v>
      </c>
      <c r="O36" s="39">
        <f>M36*N36</f>
        <v>33.549999999999997</v>
      </c>
      <c r="P36" s="39">
        <v>11</v>
      </c>
      <c r="Q36" s="39">
        <v>3.05</v>
      </c>
      <c r="R36" s="39">
        <f>P36*Q36</f>
        <v>33.549999999999997</v>
      </c>
      <c r="S36" s="35">
        <f>D36+G36+J36+M36+P36</f>
        <v>55</v>
      </c>
      <c r="T36" s="56">
        <f>F36+I36+L36+O36+R36</f>
        <v>167.75</v>
      </c>
      <c r="W36" s="67"/>
    </row>
    <row r="37" spans="1:23" ht="22.5" customHeight="1" x14ac:dyDescent="0.25">
      <c r="A37" s="114"/>
      <c r="B37" s="116"/>
      <c r="C37" s="3" t="s">
        <v>55</v>
      </c>
      <c r="D37" s="39">
        <v>11</v>
      </c>
      <c r="E37" s="39">
        <v>3.05</v>
      </c>
      <c r="F37" s="39">
        <f t="shared" ref="F37:F41" si="31">D37*E37</f>
        <v>33.549999999999997</v>
      </c>
      <c r="G37" s="39">
        <v>11</v>
      </c>
      <c r="H37" s="39">
        <v>3.05</v>
      </c>
      <c r="I37" s="39">
        <f t="shared" ref="I37:I41" si="32">G37*H37</f>
        <v>33.549999999999997</v>
      </c>
      <c r="J37" s="39">
        <v>11</v>
      </c>
      <c r="K37" s="39">
        <v>3.05</v>
      </c>
      <c r="L37" s="39">
        <f t="shared" ref="L37:L41" si="33">J37*K37</f>
        <v>33.549999999999997</v>
      </c>
      <c r="M37" s="39">
        <v>11</v>
      </c>
      <c r="N37" s="39">
        <v>3.05</v>
      </c>
      <c r="O37" s="39">
        <f t="shared" ref="O37:O41" si="34">M37*N37</f>
        <v>33.549999999999997</v>
      </c>
      <c r="P37" s="39">
        <v>11</v>
      </c>
      <c r="Q37" s="39">
        <v>3.05</v>
      </c>
      <c r="R37" s="39">
        <f t="shared" ref="R37:R41" si="35">P37*Q37</f>
        <v>33.549999999999997</v>
      </c>
      <c r="S37" s="35">
        <f t="shared" ref="S37:S41" si="36">D37+G37+J37+M37+P37</f>
        <v>55</v>
      </c>
      <c r="T37" s="56">
        <f t="shared" ref="T37:T41" si="37">F37+I37+L37+O37+R37</f>
        <v>167.75</v>
      </c>
    </row>
    <row r="38" spans="1:23" ht="22.5" customHeight="1" x14ac:dyDescent="0.25">
      <c r="A38" s="114"/>
      <c r="B38" s="116"/>
      <c r="C38" s="3" t="s">
        <v>29</v>
      </c>
      <c r="D38" s="39">
        <v>42</v>
      </c>
      <c r="E38" s="39">
        <v>10.23</v>
      </c>
      <c r="F38" s="39">
        <f t="shared" si="31"/>
        <v>429.66</v>
      </c>
      <c r="G38" s="39">
        <v>42</v>
      </c>
      <c r="H38" s="39">
        <v>10.23</v>
      </c>
      <c r="I38" s="39">
        <f t="shared" si="32"/>
        <v>429.66</v>
      </c>
      <c r="J38" s="39">
        <v>41</v>
      </c>
      <c r="K38" s="39">
        <v>10.23</v>
      </c>
      <c r="L38" s="39">
        <f t="shared" si="33"/>
        <v>419.43</v>
      </c>
      <c r="M38" s="39">
        <v>41</v>
      </c>
      <c r="N38" s="39">
        <v>10.23</v>
      </c>
      <c r="O38" s="39">
        <f t="shared" si="34"/>
        <v>419.43</v>
      </c>
      <c r="P38" s="39">
        <v>41</v>
      </c>
      <c r="Q38" s="39">
        <v>10.23</v>
      </c>
      <c r="R38" s="39">
        <f t="shared" si="35"/>
        <v>419.43</v>
      </c>
      <c r="S38" s="35">
        <f t="shared" si="36"/>
        <v>207</v>
      </c>
      <c r="T38" s="56">
        <f t="shared" si="37"/>
        <v>2117.61</v>
      </c>
    </row>
    <row r="39" spans="1:23" ht="22.5" customHeight="1" x14ac:dyDescent="0.25">
      <c r="A39" s="114"/>
      <c r="B39" s="116"/>
      <c r="C39" s="3" t="s">
        <v>57</v>
      </c>
      <c r="D39" s="39">
        <v>2</v>
      </c>
      <c r="E39" s="39">
        <v>3.05</v>
      </c>
      <c r="F39" s="39">
        <f t="shared" si="31"/>
        <v>6.1</v>
      </c>
      <c r="G39" s="39">
        <v>1</v>
      </c>
      <c r="H39" s="39">
        <v>3.05</v>
      </c>
      <c r="I39" s="39">
        <f t="shared" si="32"/>
        <v>3.05</v>
      </c>
      <c r="J39" s="39">
        <v>2</v>
      </c>
      <c r="K39" s="39">
        <v>3.05</v>
      </c>
      <c r="L39" s="39">
        <f t="shared" si="33"/>
        <v>6.1</v>
      </c>
      <c r="M39" s="39">
        <v>1</v>
      </c>
      <c r="N39" s="39">
        <v>3.05</v>
      </c>
      <c r="O39" s="39">
        <f t="shared" si="34"/>
        <v>3.05</v>
      </c>
      <c r="P39" s="39">
        <v>2</v>
      </c>
      <c r="Q39" s="39">
        <v>3.05</v>
      </c>
      <c r="R39" s="39">
        <f t="shared" si="35"/>
        <v>6.1</v>
      </c>
      <c r="S39" s="35">
        <f t="shared" si="36"/>
        <v>8</v>
      </c>
      <c r="T39" s="56">
        <f t="shared" si="37"/>
        <v>24.4</v>
      </c>
    </row>
    <row r="40" spans="1:23" ht="22.5" customHeight="1" x14ac:dyDescent="0.25">
      <c r="A40" s="114"/>
      <c r="B40" s="116"/>
      <c r="C40" s="3" t="s">
        <v>22</v>
      </c>
      <c r="D40" s="39">
        <v>4</v>
      </c>
      <c r="E40" s="39">
        <v>10.23</v>
      </c>
      <c r="F40" s="39">
        <f t="shared" si="31"/>
        <v>40.92</v>
      </c>
      <c r="G40" s="39">
        <v>7</v>
      </c>
      <c r="H40" s="39">
        <v>10.23</v>
      </c>
      <c r="I40" s="39">
        <f t="shared" si="32"/>
        <v>71.61</v>
      </c>
      <c r="J40" s="39">
        <v>3</v>
      </c>
      <c r="K40" s="39">
        <v>10.23</v>
      </c>
      <c r="L40" s="39">
        <f t="shared" si="33"/>
        <v>30.69</v>
      </c>
      <c r="M40" s="39">
        <v>2</v>
      </c>
      <c r="N40" s="39">
        <v>10.23</v>
      </c>
      <c r="O40" s="39">
        <f t="shared" si="34"/>
        <v>20.46</v>
      </c>
      <c r="P40" s="39">
        <v>2</v>
      </c>
      <c r="Q40" s="39">
        <v>10.23</v>
      </c>
      <c r="R40" s="39">
        <f t="shared" si="35"/>
        <v>20.46</v>
      </c>
      <c r="S40" s="35">
        <f t="shared" si="36"/>
        <v>18</v>
      </c>
      <c r="T40" s="56">
        <f t="shared" si="37"/>
        <v>184.14000000000001</v>
      </c>
    </row>
    <row r="41" spans="1:23" ht="22.5" customHeight="1" x14ac:dyDescent="0.25">
      <c r="A41" s="114"/>
      <c r="B41" s="116"/>
      <c r="C41" s="3" t="s">
        <v>56</v>
      </c>
      <c r="D41" s="39">
        <v>4</v>
      </c>
      <c r="E41" s="39">
        <v>11.15</v>
      </c>
      <c r="F41" s="39">
        <f t="shared" si="31"/>
        <v>44.6</v>
      </c>
      <c r="G41" s="39">
        <v>6</v>
      </c>
      <c r="H41" s="39">
        <v>11.15</v>
      </c>
      <c r="I41" s="39">
        <f t="shared" si="32"/>
        <v>66.900000000000006</v>
      </c>
      <c r="J41" s="39">
        <v>1</v>
      </c>
      <c r="K41" s="39">
        <v>11.15</v>
      </c>
      <c r="L41" s="39">
        <f t="shared" si="33"/>
        <v>11.15</v>
      </c>
      <c r="M41" s="39">
        <v>1</v>
      </c>
      <c r="N41" s="39">
        <v>11.15</v>
      </c>
      <c r="O41" s="39">
        <f t="shared" si="34"/>
        <v>11.15</v>
      </c>
      <c r="P41" s="39">
        <v>2</v>
      </c>
      <c r="Q41" s="39">
        <v>11.15</v>
      </c>
      <c r="R41" s="39">
        <f t="shared" si="35"/>
        <v>22.3</v>
      </c>
      <c r="S41" s="35">
        <f t="shared" si="36"/>
        <v>14</v>
      </c>
      <c r="T41" s="56">
        <f t="shared" si="37"/>
        <v>156.10000000000002</v>
      </c>
    </row>
    <row r="42" spans="1:23" ht="22.5" customHeight="1" x14ac:dyDescent="0.25">
      <c r="A42" s="85" t="s">
        <v>8</v>
      </c>
      <c r="B42" s="85"/>
      <c r="C42" s="85"/>
      <c r="D42" s="35">
        <f>D7+D16+D29</f>
        <v>240</v>
      </c>
      <c r="E42" s="35"/>
      <c r="F42" s="35">
        <f>F7+F16+F29</f>
        <v>2872.9900000000002</v>
      </c>
      <c r="G42" s="35">
        <f>G7+G16+G29</f>
        <v>245</v>
      </c>
      <c r="H42" s="35"/>
      <c r="I42" s="35">
        <f>I7+I16+I29</f>
        <v>2917.2599999999998</v>
      </c>
      <c r="J42" s="35">
        <f>J7+J16+J29</f>
        <v>244</v>
      </c>
      <c r="K42" s="35"/>
      <c r="L42" s="35">
        <f>L7+L16+L29</f>
        <v>2761.37</v>
      </c>
      <c r="M42" s="35">
        <f>M7+M16+M29</f>
        <v>224</v>
      </c>
      <c r="N42" s="35"/>
      <c r="O42" s="35">
        <f>O7+O16+O29</f>
        <v>2406.62</v>
      </c>
      <c r="P42" s="35">
        <f>P7+P16+P29</f>
        <v>223</v>
      </c>
      <c r="Q42" s="35"/>
      <c r="R42" s="35">
        <f>R7+R16+R29</f>
        <v>2482.06</v>
      </c>
      <c r="S42" s="35">
        <f>S7+S16+S29</f>
        <v>1176</v>
      </c>
      <c r="T42" s="55">
        <f>T7+T16+T29</f>
        <v>13440.300000000001</v>
      </c>
      <c r="V42" s="67"/>
      <c r="W42" s="67"/>
    </row>
  </sheetData>
  <mergeCells count="26">
    <mergeCell ref="A2:T2"/>
    <mergeCell ref="A3:T3"/>
    <mergeCell ref="Q4:T4"/>
    <mergeCell ref="A5:A6"/>
    <mergeCell ref="B5:B6"/>
    <mergeCell ref="C5:C6"/>
    <mergeCell ref="D5:F5"/>
    <mergeCell ref="G5:I5"/>
    <mergeCell ref="J5:L5"/>
    <mergeCell ref="M5:O5"/>
    <mergeCell ref="P5:R5"/>
    <mergeCell ref="S5:S6"/>
    <mergeCell ref="T5:T6"/>
    <mergeCell ref="A7:C7"/>
    <mergeCell ref="A42:C42"/>
    <mergeCell ref="A16:C16"/>
    <mergeCell ref="A17:A28"/>
    <mergeCell ref="B17:B22"/>
    <mergeCell ref="B23:B28"/>
    <mergeCell ref="A29:C29"/>
    <mergeCell ref="A30:A41"/>
    <mergeCell ref="B30:B35"/>
    <mergeCell ref="B36:B41"/>
    <mergeCell ref="A8:A15"/>
    <mergeCell ref="B8:B12"/>
    <mergeCell ref="B13:B15"/>
  </mergeCells>
  <pageMargins left="0.25" right="0.2" top="0.4" bottom="0.36" header="0.3" footer="0.3"/>
  <pageSetup paperSize="9" scale="8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workbookViewId="0">
      <selection activeCell="AC8" sqref="AC8"/>
    </sheetView>
  </sheetViews>
  <sheetFormatPr defaultRowHeight="15.75" x14ac:dyDescent="0.25"/>
  <cols>
    <col min="1" max="1" width="4.875" customWidth="1"/>
    <col min="2" max="2" width="13.75" customWidth="1"/>
    <col min="3" max="3" width="5" customWidth="1"/>
    <col min="4" max="4" width="4" customWidth="1"/>
    <col min="5" max="5" width="6" customWidth="1"/>
    <col min="6" max="6" width="5.25" customWidth="1"/>
    <col min="7" max="7" width="3.75" customWidth="1"/>
    <col min="8" max="8" width="5.375" customWidth="1"/>
    <col min="9" max="9" width="5.125" customWidth="1"/>
    <col min="10" max="10" width="3.875" customWidth="1"/>
    <col min="11" max="11" width="5.25" customWidth="1"/>
    <col min="12" max="12" width="5.625" customWidth="1"/>
    <col min="13" max="13" width="4" customWidth="1"/>
    <col min="14" max="14" width="6" style="15" customWidth="1"/>
    <col min="15" max="15" width="5.375" customWidth="1"/>
    <col min="16" max="16" width="4.375" customWidth="1"/>
    <col min="17" max="17" width="6.5" customWidth="1"/>
    <col min="18" max="18" width="5.625" customWidth="1"/>
    <col min="19" max="19" width="5.375" customWidth="1"/>
    <col min="20" max="20" width="6.5" customWidth="1"/>
    <col min="21" max="22" width="5.625" customWidth="1"/>
    <col min="23" max="23" width="6.625" customWidth="1"/>
    <col min="24" max="24" width="5.625" customWidth="1"/>
    <col min="25" max="25" width="4.375" customWidth="1"/>
    <col min="26" max="26" width="6.625" customWidth="1"/>
    <col min="27" max="27" width="6.25" customWidth="1"/>
  </cols>
  <sheetData>
    <row r="1" spans="1:27" x14ac:dyDescent="0.25">
      <c r="Y1" t="s">
        <v>65</v>
      </c>
    </row>
    <row r="2" spans="1:27" ht="18.75" x14ac:dyDescent="0.3">
      <c r="A2" s="84" t="s">
        <v>105</v>
      </c>
      <c r="B2" s="84"/>
      <c r="C2" s="84"/>
      <c r="D2" s="84"/>
      <c r="E2" s="84"/>
      <c r="F2" s="84"/>
      <c r="G2" s="84"/>
      <c r="H2" s="84"/>
      <c r="I2" s="84"/>
      <c r="J2" s="84"/>
      <c r="K2" s="84"/>
      <c r="L2" s="84"/>
      <c r="M2" s="84"/>
      <c r="N2" s="84"/>
      <c r="O2" s="84"/>
      <c r="P2" s="84"/>
      <c r="Q2" s="84"/>
      <c r="R2" s="84"/>
      <c r="S2" s="84"/>
      <c r="T2" s="84"/>
      <c r="U2" s="84"/>
      <c r="V2" s="84"/>
      <c r="W2" s="84"/>
      <c r="X2" s="84"/>
      <c r="Y2" s="84"/>
      <c r="Z2" s="84"/>
      <c r="AA2" s="84"/>
    </row>
    <row r="3" spans="1:27" ht="18.75" customHeight="1" x14ac:dyDescent="0.3">
      <c r="A3" s="80" t="s">
        <v>97</v>
      </c>
      <c r="B3" s="80"/>
      <c r="C3" s="80"/>
      <c r="D3" s="80"/>
      <c r="E3" s="80"/>
      <c r="F3" s="80"/>
      <c r="G3" s="80"/>
      <c r="H3" s="80"/>
      <c r="I3" s="80"/>
      <c r="J3" s="80"/>
      <c r="K3" s="80"/>
      <c r="L3" s="80"/>
      <c r="M3" s="80"/>
      <c r="N3" s="80"/>
      <c r="O3" s="80"/>
      <c r="P3" s="80"/>
      <c r="Q3" s="80"/>
      <c r="R3" s="80"/>
      <c r="S3" s="80"/>
      <c r="T3" s="80"/>
      <c r="U3" s="80"/>
      <c r="V3" s="80"/>
      <c r="W3" s="80"/>
      <c r="X3" s="80"/>
      <c r="Y3" s="80"/>
      <c r="Z3" s="80"/>
      <c r="AA3" s="80"/>
    </row>
    <row r="4" spans="1:27" x14ac:dyDescent="0.25">
      <c r="A4" s="83"/>
      <c r="B4" s="83"/>
      <c r="C4" s="83"/>
      <c r="D4" s="83"/>
      <c r="E4" s="83"/>
      <c r="F4" s="83"/>
      <c r="G4" s="83"/>
      <c r="H4" s="83"/>
      <c r="I4" s="83"/>
      <c r="J4" s="83"/>
      <c r="K4" s="83"/>
      <c r="L4" s="83"/>
      <c r="M4" s="83"/>
      <c r="N4" s="83"/>
      <c r="O4" s="83"/>
      <c r="P4" s="83"/>
      <c r="Q4" s="83"/>
      <c r="R4" s="83"/>
      <c r="S4" s="83"/>
      <c r="T4" s="83"/>
      <c r="U4" s="83"/>
      <c r="V4" s="83"/>
      <c r="W4" s="83"/>
      <c r="X4" s="83"/>
      <c r="Y4" s="83"/>
      <c r="Z4" s="83"/>
      <c r="AA4" s="83"/>
    </row>
    <row r="5" spans="1:27" ht="24" customHeight="1" x14ac:dyDescent="0.25">
      <c r="A5" s="85" t="s">
        <v>0</v>
      </c>
      <c r="B5" s="89" t="s">
        <v>1</v>
      </c>
      <c r="C5" s="86" t="s">
        <v>67</v>
      </c>
      <c r="D5" s="86"/>
      <c r="E5" s="86"/>
      <c r="F5" s="86" t="s">
        <v>68</v>
      </c>
      <c r="G5" s="86"/>
      <c r="H5" s="86"/>
      <c r="I5" s="86" t="s">
        <v>69</v>
      </c>
      <c r="J5" s="86"/>
      <c r="K5" s="86"/>
      <c r="L5" s="86" t="s">
        <v>70</v>
      </c>
      <c r="M5" s="86"/>
      <c r="N5" s="86"/>
      <c r="O5" s="86" t="s">
        <v>71</v>
      </c>
      <c r="P5" s="86"/>
      <c r="Q5" s="86"/>
      <c r="R5" s="86" t="s">
        <v>72</v>
      </c>
      <c r="S5" s="86"/>
      <c r="T5" s="86"/>
      <c r="U5" s="86" t="s">
        <v>73</v>
      </c>
      <c r="V5" s="86"/>
      <c r="W5" s="86"/>
      <c r="X5" s="86" t="s">
        <v>74</v>
      </c>
      <c r="Y5" s="86"/>
      <c r="Z5" s="86"/>
      <c r="AA5" s="87" t="s">
        <v>9</v>
      </c>
    </row>
    <row r="6" spans="1:27" ht="42.75" customHeight="1" x14ac:dyDescent="0.25">
      <c r="A6" s="85"/>
      <c r="B6" s="90"/>
      <c r="C6" s="6" t="s">
        <v>2</v>
      </c>
      <c r="D6" s="6" t="s">
        <v>3</v>
      </c>
      <c r="E6" s="6" t="s">
        <v>4</v>
      </c>
      <c r="F6" s="6" t="s">
        <v>2</v>
      </c>
      <c r="G6" s="6" t="s">
        <v>3</v>
      </c>
      <c r="H6" s="6" t="s">
        <v>4</v>
      </c>
      <c r="I6" s="6" t="s">
        <v>2</v>
      </c>
      <c r="J6" s="6" t="s">
        <v>3</v>
      </c>
      <c r="K6" s="6" t="s">
        <v>4</v>
      </c>
      <c r="L6" s="6" t="s">
        <v>2</v>
      </c>
      <c r="M6" s="6" t="s">
        <v>3</v>
      </c>
      <c r="N6" s="16" t="s">
        <v>4</v>
      </c>
      <c r="O6" s="6" t="s">
        <v>2</v>
      </c>
      <c r="P6" s="6" t="s">
        <v>3</v>
      </c>
      <c r="Q6" s="6" t="s">
        <v>4</v>
      </c>
      <c r="R6" s="6" t="s">
        <v>2</v>
      </c>
      <c r="S6" s="6" t="s">
        <v>3</v>
      </c>
      <c r="T6" s="6" t="s">
        <v>4</v>
      </c>
      <c r="U6" s="6" t="s">
        <v>2</v>
      </c>
      <c r="V6" s="6" t="s">
        <v>3</v>
      </c>
      <c r="W6" s="6" t="s">
        <v>4</v>
      </c>
      <c r="X6" s="6" t="s">
        <v>2</v>
      </c>
      <c r="Y6" s="6" t="s">
        <v>3</v>
      </c>
      <c r="Z6" s="6" t="s">
        <v>4</v>
      </c>
      <c r="AA6" s="88"/>
    </row>
    <row r="7" spans="1:27" s="11" customFormat="1" ht="36" customHeight="1" x14ac:dyDescent="0.25">
      <c r="A7" s="8">
        <v>1</v>
      </c>
      <c r="B7" s="18" t="s">
        <v>5</v>
      </c>
      <c r="C7" s="26">
        <v>27</v>
      </c>
      <c r="D7" s="26">
        <v>267</v>
      </c>
      <c r="E7" s="26">
        <v>6496</v>
      </c>
      <c r="F7" s="26">
        <v>27</v>
      </c>
      <c r="G7" s="26">
        <v>266</v>
      </c>
      <c r="H7" s="26">
        <v>6507</v>
      </c>
      <c r="I7" s="26">
        <v>27</v>
      </c>
      <c r="J7" s="26">
        <v>266</v>
      </c>
      <c r="K7" s="26">
        <v>6541</v>
      </c>
      <c r="L7" s="26">
        <v>27</v>
      </c>
      <c r="M7" s="26">
        <v>267</v>
      </c>
      <c r="N7" s="27">
        <v>6597</v>
      </c>
      <c r="O7" s="26">
        <v>27</v>
      </c>
      <c r="P7" s="26">
        <v>267</v>
      </c>
      <c r="Q7" s="26">
        <v>6612</v>
      </c>
      <c r="R7" s="26">
        <v>27</v>
      </c>
      <c r="S7" s="26">
        <v>268</v>
      </c>
      <c r="T7" s="26">
        <v>6632</v>
      </c>
      <c r="U7" s="26">
        <v>27</v>
      </c>
      <c r="V7" s="26">
        <v>269</v>
      </c>
      <c r="W7" s="26">
        <v>6647</v>
      </c>
      <c r="X7" s="26">
        <v>27</v>
      </c>
      <c r="Y7" s="26">
        <v>270</v>
      </c>
      <c r="Z7" s="26">
        <v>6657</v>
      </c>
      <c r="AA7" s="26"/>
    </row>
    <row r="8" spans="1:27" s="11" customFormat="1" ht="36" customHeight="1" x14ac:dyDescent="0.25">
      <c r="A8" s="8">
        <v>2</v>
      </c>
      <c r="B8" s="18" t="s">
        <v>6</v>
      </c>
      <c r="C8" s="21">
        <v>15</v>
      </c>
      <c r="D8" s="24">
        <v>277</v>
      </c>
      <c r="E8" s="23">
        <v>8775</v>
      </c>
      <c r="F8" s="21">
        <v>15</v>
      </c>
      <c r="G8" s="24">
        <v>277</v>
      </c>
      <c r="H8" s="23">
        <v>8801</v>
      </c>
      <c r="I8" s="21">
        <v>15</v>
      </c>
      <c r="J8" s="24">
        <v>278</v>
      </c>
      <c r="K8" s="23">
        <v>8822</v>
      </c>
      <c r="L8" s="21">
        <v>15</v>
      </c>
      <c r="M8" s="24">
        <v>279</v>
      </c>
      <c r="N8" s="25">
        <v>8857</v>
      </c>
      <c r="O8" s="21">
        <v>15</v>
      </c>
      <c r="P8" s="24">
        <v>279</v>
      </c>
      <c r="Q8" s="25">
        <v>8889</v>
      </c>
      <c r="R8" s="21">
        <v>15</v>
      </c>
      <c r="S8" s="25">
        <v>280</v>
      </c>
      <c r="T8" s="25">
        <v>8934</v>
      </c>
      <c r="U8" s="21">
        <v>15</v>
      </c>
      <c r="V8" s="25">
        <v>280</v>
      </c>
      <c r="W8" s="25">
        <v>8973</v>
      </c>
      <c r="X8" s="21">
        <v>15</v>
      </c>
      <c r="Y8" s="25">
        <v>282</v>
      </c>
      <c r="Z8" s="25">
        <v>9003</v>
      </c>
      <c r="AA8" s="22"/>
    </row>
    <row r="9" spans="1:27" s="11" customFormat="1" ht="36" customHeight="1" x14ac:dyDescent="0.25">
      <c r="A9" s="8">
        <v>3</v>
      </c>
      <c r="B9" s="18" t="s">
        <v>7</v>
      </c>
      <c r="C9" s="57">
        <v>12</v>
      </c>
      <c r="D9" s="57">
        <v>166</v>
      </c>
      <c r="E9" s="57">
        <v>5823</v>
      </c>
      <c r="F9" s="57">
        <v>12</v>
      </c>
      <c r="G9" s="57">
        <v>168</v>
      </c>
      <c r="H9" s="57">
        <v>5893</v>
      </c>
      <c r="I9" s="57">
        <v>12</v>
      </c>
      <c r="J9" s="57">
        <v>170</v>
      </c>
      <c r="K9" s="57">
        <v>5963</v>
      </c>
      <c r="L9" s="57">
        <v>12</v>
      </c>
      <c r="M9" s="57">
        <v>172</v>
      </c>
      <c r="N9" s="57">
        <v>6038</v>
      </c>
      <c r="O9" s="57">
        <v>12</v>
      </c>
      <c r="P9" s="57">
        <v>174</v>
      </c>
      <c r="Q9" s="57">
        <v>6108</v>
      </c>
      <c r="R9" s="57">
        <v>13</v>
      </c>
      <c r="S9" s="57">
        <v>177</v>
      </c>
      <c r="T9" s="57">
        <v>6208</v>
      </c>
      <c r="U9" s="57">
        <v>13</v>
      </c>
      <c r="V9" s="57">
        <v>179</v>
      </c>
      <c r="W9" s="57">
        <v>6228</v>
      </c>
      <c r="X9" s="57">
        <v>13</v>
      </c>
      <c r="Y9" s="57">
        <v>180</v>
      </c>
      <c r="Z9" s="57">
        <v>6268</v>
      </c>
      <c r="AA9" s="8"/>
    </row>
    <row r="10" spans="1:27" ht="28.5" customHeight="1" x14ac:dyDescent="0.25">
      <c r="A10" s="81" t="s">
        <v>8</v>
      </c>
      <c r="B10" s="82"/>
      <c r="C10" s="29">
        <f t="shared" ref="C10:Z10" si="0">SUM(C7:C9)</f>
        <v>54</v>
      </c>
      <c r="D10" s="29">
        <f t="shared" si="0"/>
        <v>710</v>
      </c>
      <c r="E10" s="29">
        <f t="shared" si="0"/>
        <v>21094</v>
      </c>
      <c r="F10" s="29">
        <f t="shared" si="0"/>
        <v>54</v>
      </c>
      <c r="G10" s="29">
        <f t="shared" si="0"/>
        <v>711</v>
      </c>
      <c r="H10" s="29">
        <f t="shared" si="0"/>
        <v>21201</v>
      </c>
      <c r="I10" s="29">
        <f t="shared" si="0"/>
        <v>54</v>
      </c>
      <c r="J10" s="29">
        <f t="shared" si="0"/>
        <v>714</v>
      </c>
      <c r="K10" s="29">
        <f t="shared" si="0"/>
        <v>21326</v>
      </c>
      <c r="L10" s="29">
        <f t="shared" si="0"/>
        <v>54</v>
      </c>
      <c r="M10" s="29">
        <f t="shared" si="0"/>
        <v>718</v>
      </c>
      <c r="N10" s="29">
        <f t="shared" si="0"/>
        <v>21492</v>
      </c>
      <c r="O10" s="29">
        <f t="shared" si="0"/>
        <v>54</v>
      </c>
      <c r="P10" s="29">
        <f t="shared" si="0"/>
        <v>720</v>
      </c>
      <c r="Q10" s="29">
        <f t="shared" si="0"/>
        <v>21609</v>
      </c>
      <c r="R10" s="29">
        <f t="shared" si="0"/>
        <v>55</v>
      </c>
      <c r="S10" s="29">
        <f t="shared" si="0"/>
        <v>725</v>
      </c>
      <c r="T10" s="29">
        <f t="shared" si="0"/>
        <v>21774</v>
      </c>
      <c r="U10" s="29">
        <f t="shared" si="0"/>
        <v>55</v>
      </c>
      <c r="V10" s="29">
        <f t="shared" si="0"/>
        <v>728</v>
      </c>
      <c r="W10" s="29">
        <f t="shared" si="0"/>
        <v>21848</v>
      </c>
      <c r="X10" s="29">
        <f t="shared" si="0"/>
        <v>55</v>
      </c>
      <c r="Y10" s="29">
        <f t="shared" si="0"/>
        <v>732</v>
      </c>
      <c r="Z10" s="29">
        <f t="shared" si="0"/>
        <v>21928</v>
      </c>
      <c r="AA10" s="1"/>
    </row>
  </sheetData>
  <mergeCells count="15">
    <mergeCell ref="A3:AA3"/>
    <mergeCell ref="A10:B10"/>
    <mergeCell ref="A4:AA4"/>
    <mergeCell ref="A2:AA2"/>
    <mergeCell ref="A5:A6"/>
    <mergeCell ref="C5:E5"/>
    <mergeCell ref="AA5:AA6"/>
    <mergeCell ref="F5:H5"/>
    <mergeCell ref="I5:K5"/>
    <mergeCell ref="L5:N5"/>
    <mergeCell ref="O5:Q5"/>
    <mergeCell ref="R5:T5"/>
    <mergeCell ref="U5:W5"/>
    <mergeCell ref="X5:Z5"/>
    <mergeCell ref="B5:B6"/>
  </mergeCells>
  <printOptions horizontalCentered="1"/>
  <pageMargins left="0.11811023622047245" right="0.11811023622047245" top="0.61" bottom="0.15748031496062992" header="0.56000000000000005" footer="0.31496062992125984"/>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
  <sheetViews>
    <sheetView workbookViewId="0">
      <selection activeCell="U10" sqref="U10"/>
    </sheetView>
  </sheetViews>
  <sheetFormatPr defaultRowHeight="15.75" x14ac:dyDescent="0.25"/>
  <cols>
    <col min="1" max="1" width="5.5" customWidth="1"/>
    <col min="2" max="2" width="15.625" customWidth="1"/>
    <col min="3" max="3" width="6.375" customWidth="1"/>
    <col min="4" max="4" width="7" customWidth="1"/>
    <col min="5" max="5" width="9.375" customWidth="1"/>
    <col min="6" max="6" width="10.75" customWidth="1"/>
    <col min="7" max="7" width="5.75" customWidth="1"/>
    <col min="8" max="8" width="5.5" customWidth="1"/>
    <col min="9" max="9" width="5.75" customWidth="1"/>
    <col min="10" max="10" width="4.75" customWidth="1"/>
    <col min="11" max="11" width="5.5" customWidth="1"/>
    <col min="12" max="12" width="8.375" customWidth="1"/>
    <col min="13" max="13" width="7.25" customWidth="1"/>
    <col min="14" max="14" width="6.625" customWidth="1"/>
    <col min="15" max="15" width="5.25" customWidth="1"/>
    <col min="16" max="16" width="5.875" customWidth="1"/>
    <col min="17" max="17" width="5.75" customWidth="1"/>
    <col min="18" max="18" width="5.875" customWidth="1"/>
    <col min="19" max="19" width="8.125" customWidth="1"/>
    <col min="20" max="20" width="7.25" customWidth="1"/>
  </cols>
  <sheetData>
    <row r="1" spans="1:30" x14ac:dyDescent="0.25">
      <c r="S1" s="97" t="s">
        <v>63</v>
      </c>
      <c r="T1" s="97"/>
    </row>
    <row r="2" spans="1:30" ht="27.75" customHeight="1" x14ac:dyDescent="0.3">
      <c r="A2" s="98" t="s">
        <v>106</v>
      </c>
      <c r="B2" s="84"/>
      <c r="C2" s="84"/>
      <c r="D2" s="84"/>
      <c r="E2" s="84"/>
      <c r="F2" s="84"/>
      <c r="G2" s="84"/>
      <c r="H2" s="84"/>
      <c r="I2" s="84"/>
      <c r="J2" s="84"/>
      <c r="K2" s="84"/>
      <c r="L2" s="84"/>
      <c r="M2" s="84"/>
      <c r="N2" s="84"/>
      <c r="O2" s="84"/>
      <c r="P2" s="84"/>
      <c r="Q2" s="84"/>
      <c r="R2" s="84"/>
      <c r="S2" s="84"/>
      <c r="T2" s="84"/>
    </row>
    <row r="3" spans="1:30" ht="21" customHeight="1" x14ac:dyDescent="0.3">
      <c r="A3" s="80" t="s">
        <v>97</v>
      </c>
      <c r="B3" s="80"/>
      <c r="C3" s="80"/>
      <c r="D3" s="80"/>
      <c r="E3" s="80"/>
      <c r="F3" s="80"/>
      <c r="G3" s="80"/>
      <c r="H3" s="80"/>
      <c r="I3" s="80"/>
      <c r="J3" s="80"/>
      <c r="K3" s="80"/>
      <c r="L3" s="80"/>
      <c r="M3" s="80"/>
      <c r="N3" s="80"/>
      <c r="O3" s="80"/>
      <c r="P3" s="80"/>
      <c r="Q3" s="80"/>
      <c r="R3" s="80"/>
      <c r="S3" s="80"/>
      <c r="T3" s="80"/>
      <c r="U3" s="45"/>
      <c r="V3" s="45"/>
      <c r="W3" s="45"/>
      <c r="X3" s="45"/>
      <c r="Y3" s="45"/>
      <c r="Z3" s="45"/>
      <c r="AA3" s="45"/>
      <c r="AB3" s="45"/>
      <c r="AC3" s="45"/>
      <c r="AD3" s="45"/>
    </row>
    <row r="4" spans="1:30" ht="20.25" customHeight="1" x14ac:dyDescent="0.25">
      <c r="A4" s="83"/>
      <c r="B4" s="83"/>
      <c r="C4" s="83"/>
      <c r="D4" s="83"/>
      <c r="E4" s="83"/>
      <c r="F4" s="83"/>
      <c r="G4" s="83"/>
      <c r="H4" s="83"/>
      <c r="I4" s="83"/>
      <c r="J4" s="83"/>
      <c r="K4" s="83"/>
      <c r="L4" s="83"/>
      <c r="M4" s="83"/>
      <c r="N4" s="83"/>
      <c r="O4" s="83"/>
      <c r="P4" s="83"/>
      <c r="Q4" s="83"/>
      <c r="R4" s="83"/>
      <c r="S4" s="83"/>
      <c r="T4" s="83"/>
    </row>
    <row r="5" spans="1:30" ht="36.75" customHeight="1" x14ac:dyDescent="0.25">
      <c r="A5" s="85" t="s">
        <v>0</v>
      </c>
      <c r="B5" s="85" t="s">
        <v>1</v>
      </c>
      <c r="C5" s="92" t="s">
        <v>101</v>
      </c>
      <c r="D5" s="93"/>
      <c r="E5" s="93"/>
      <c r="F5" s="94"/>
      <c r="G5" s="85" t="s">
        <v>75</v>
      </c>
      <c r="H5" s="85"/>
      <c r="I5" s="85"/>
      <c r="J5" s="85"/>
      <c r="K5" s="85"/>
      <c r="L5" s="85"/>
      <c r="M5" s="85"/>
      <c r="N5" s="85" t="s">
        <v>76</v>
      </c>
      <c r="O5" s="85"/>
      <c r="P5" s="85"/>
      <c r="Q5" s="85"/>
      <c r="R5" s="85"/>
      <c r="S5" s="85"/>
      <c r="T5" s="85"/>
    </row>
    <row r="6" spans="1:30" ht="30" customHeight="1" x14ac:dyDescent="0.25">
      <c r="A6" s="85"/>
      <c r="B6" s="85"/>
      <c r="C6" s="95" t="s">
        <v>8</v>
      </c>
      <c r="D6" s="91" t="s">
        <v>10</v>
      </c>
      <c r="E6" s="91" t="s">
        <v>15</v>
      </c>
      <c r="F6" s="91" t="s">
        <v>11</v>
      </c>
      <c r="G6" s="95" t="s">
        <v>8</v>
      </c>
      <c r="H6" s="85" t="s">
        <v>12</v>
      </c>
      <c r="I6" s="85" t="s">
        <v>14</v>
      </c>
      <c r="J6" s="85"/>
      <c r="K6" s="85"/>
      <c r="L6" s="85"/>
      <c r="M6" s="85"/>
      <c r="N6" s="95" t="s">
        <v>8</v>
      </c>
      <c r="O6" s="85" t="s">
        <v>12</v>
      </c>
      <c r="P6" s="85" t="s">
        <v>14</v>
      </c>
      <c r="Q6" s="85"/>
      <c r="R6" s="85"/>
      <c r="S6" s="85"/>
      <c r="T6" s="85"/>
    </row>
    <row r="7" spans="1:30" ht="42" customHeight="1" x14ac:dyDescent="0.25">
      <c r="A7" s="85"/>
      <c r="B7" s="85"/>
      <c r="C7" s="96"/>
      <c r="D7" s="85"/>
      <c r="E7" s="85"/>
      <c r="F7" s="91"/>
      <c r="G7" s="96"/>
      <c r="H7" s="85"/>
      <c r="I7" s="65" t="s">
        <v>108</v>
      </c>
      <c r="J7" s="65" t="s">
        <v>109</v>
      </c>
      <c r="K7" s="65" t="s">
        <v>28</v>
      </c>
      <c r="L7" s="4" t="s">
        <v>25</v>
      </c>
      <c r="M7" s="4" t="s">
        <v>26</v>
      </c>
      <c r="N7" s="96"/>
      <c r="O7" s="85"/>
      <c r="P7" s="65" t="s">
        <v>108</v>
      </c>
      <c r="Q7" s="65" t="s">
        <v>109</v>
      </c>
      <c r="R7" s="65" t="s">
        <v>28</v>
      </c>
      <c r="S7" s="65" t="s">
        <v>25</v>
      </c>
      <c r="T7" s="65" t="s">
        <v>26</v>
      </c>
    </row>
    <row r="8" spans="1:30" ht="31.5" customHeight="1" x14ac:dyDescent="0.25">
      <c r="A8" s="8">
        <v>1</v>
      </c>
      <c r="B8" s="18" t="s">
        <v>5</v>
      </c>
      <c r="C8" s="62">
        <f>D8+E8+F8</f>
        <v>560</v>
      </c>
      <c r="D8" s="61">
        <v>63</v>
      </c>
      <c r="E8" s="61">
        <v>455</v>
      </c>
      <c r="F8" s="61">
        <v>42</v>
      </c>
      <c r="G8" s="61">
        <v>60</v>
      </c>
      <c r="H8" s="61">
        <v>60</v>
      </c>
      <c r="I8" s="61">
        <v>0</v>
      </c>
      <c r="J8" s="61">
        <v>1</v>
      </c>
      <c r="K8" s="61">
        <v>58</v>
      </c>
      <c r="L8" s="61">
        <v>1</v>
      </c>
      <c r="M8" s="61">
        <v>0</v>
      </c>
      <c r="N8" s="61">
        <v>445</v>
      </c>
      <c r="O8" s="17">
        <v>445</v>
      </c>
      <c r="P8" s="61">
        <v>4</v>
      </c>
      <c r="Q8" s="61">
        <v>83</v>
      </c>
      <c r="R8" s="61">
        <v>358</v>
      </c>
      <c r="S8" s="61">
        <v>0</v>
      </c>
      <c r="T8" s="61">
        <v>0</v>
      </c>
    </row>
    <row r="9" spans="1:30" ht="31.5" customHeight="1" x14ac:dyDescent="0.25">
      <c r="A9" s="8">
        <v>2</v>
      </c>
      <c r="B9" s="18" t="s">
        <v>6</v>
      </c>
      <c r="C9" s="71">
        <f t="shared" ref="C9:C10" si="0">D9+E9+F9</f>
        <v>504</v>
      </c>
      <c r="D9" s="61">
        <v>38</v>
      </c>
      <c r="E9" s="61">
        <v>420</v>
      </c>
      <c r="F9" s="61">
        <v>46</v>
      </c>
      <c r="G9" s="61">
        <v>35</v>
      </c>
      <c r="H9" s="61">
        <v>23</v>
      </c>
      <c r="I9" s="61">
        <v>0</v>
      </c>
      <c r="J9" s="61">
        <v>1</v>
      </c>
      <c r="K9" s="61">
        <v>28</v>
      </c>
      <c r="L9" s="61">
        <v>6</v>
      </c>
      <c r="M9" s="61">
        <v>0</v>
      </c>
      <c r="N9" s="61">
        <v>413</v>
      </c>
      <c r="O9" s="17">
        <v>303</v>
      </c>
      <c r="P9" s="61">
        <v>3</v>
      </c>
      <c r="Q9" s="61">
        <v>68</v>
      </c>
      <c r="R9" s="61">
        <v>340</v>
      </c>
      <c r="S9" s="61">
        <v>2</v>
      </c>
      <c r="T9" s="61">
        <v>0</v>
      </c>
    </row>
    <row r="10" spans="1:30" ht="31.5" customHeight="1" x14ac:dyDescent="0.25">
      <c r="A10" s="8">
        <v>3</v>
      </c>
      <c r="B10" s="18" t="s">
        <v>7</v>
      </c>
      <c r="C10" s="71">
        <f t="shared" si="0"/>
        <v>371</v>
      </c>
      <c r="D10" s="20">
        <v>24</v>
      </c>
      <c r="E10" s="20">
        <v>309</v>
      </c>
      <c r="F10" s="20">
        <v>38</v>
      </c>
      <c r="G10" s="20">
        <v>22</v>
      </c>
      <c r="H10" s="20">
        <v>12</v>
      </c>
      <c r="I10" s="20">
        <v>0</v>
      </c>
      <c r="J10" s="20">
        <v>0</v>
      </c>
      <c r="K10" s="20">
        <v>20</v>
      </c>
      <c r="L10" s="20">
        <v>2</v>
      </c>
      <c r="M10" s="20">
        <v>0</v>
      </c>
      <c r="N10" s="20">
        <v>307</v>
      </c>
      <c r="O10" s="63">
        <v>242</v>
      </c>
      <c r="P10" s="20">
        <v>0</v>
      </c>
      <c r="Q10" s="20">
        <v>12</v>
      </c>
      <c r="R10" s="20">
        <v>293</v>
      </c>
      <c r="S10" s="20">
        <v>2</v>
      </c>
      <c r="T10" s="61">
        <v>0</v>
      </c>
    </row>
    <row r="11" spans="1:30" ht="27" customHeight="1" x14ac:dyDescent="0.25">
      <c r="A11" s="81" t="s">
        <v>8</v>
      </c>
      <c r="B11" s="82"/>
      <c r="C11" s="12">
        <f t="shared" ref="C11:S11" si="1">SUM(C8:C10)</f>
        <v>1435</v>
      </c>
      <c r="D11" s="12">
        <f t="shared" si="1"/>
        <v>125</v>
      </c>
      <c r="E11" s="12">
        <f t="shared" si="1"/>
        <v>1184</v>
      </c>
      <c r="F11" s="12">
        <f t="shared" si="1"/>
        <v>126</v>
      </c>
      <c r="G11" s="12">
        <f t="shared" si="1"/>
        <v>117</v>
      </c>
      <c r="H11" s="12">
        <f t="shared" si="1"/>
        <v>95</v>
      </c>
      <c r="I11" s="12">
        <f t="shared" si="1"/>
        <v>0</v>
      </c>
      <c r="J11" s="12">
        <f t="shared" si="1"/>
        <v>2</v>
      </c>
      <c r="K11" s="12">
        <f t="shared" si="1"/>
        <v>106</v>
      </c>
      <c r="L11" s="12">
        <f t="shared" si="1"/>
        <v>9</v>
      </c>
      <c r="M11" s="12">
        <v>0</v>
      </c>
      <c r="N11" s="12">
        <f t="shared" si="1"/>
        <v>1165</v>
      </c>
      <c r="O11" s="12">
        <f t="shared" si="1"/>
        <v>990</v>
      </c>
      <c r="P11" s="12">
        <f t="shared" si="1"/>
        <v>7</v>
      </c>
      <c r="Q11" s="12">
        <f t="shared" si="1"/>
        <v>163</v>
      </c>
      <c r="R11" s="12">
        <f t="shared" si="1"/>
        <v>991</v>
      </c>
      <c r="S11" s="12">
        <f t="shared" si="1"/>
        <v>4</v>
      </c>
      <c r="T11" s="2">
        <v>0</v>
      </c>
    </row>
    <row r="12" spans="1:30" ht="18.75" x14ac:dyDescent="0.3">
      <c r="T12" s="46" t="s">
        <v>96</v>
      </c>
    </row>
  </sheetData>
  <mergeCells count="20">
    <mergeCell ref="P6:T6"/>
    <mergeCell ref="D6:D7"/>
    <mergeCell ref="A4:T4"/>
    <mergeCell ref="A3:T3"/>
    <mergeCell ref="S1:T1"/>
    <mergeCell ref="A2:T2"/>
    <mergeCell ref="I6:M6"/>
    <mergeCell ref="G5:M5"/>
    <mergeCell ref="G6:G7"/>
    <mergeCell ref="H6:H7"/>
    <mergeCell ref="N5:T5"/>
    <mergeCell ref="N6:N7"/>
    <mergeCell ref="O6:O7"/>
    <mergeCell ref="A11:B11"/>
    <mergeCell ref="E6:E7"/>
    <mergeCell ref="F6:F7"/>
    <mergeCell ref="A5:A7"/>
    <mergeCell ref="B5:B7"/>
    <mergeCell ref="C5:F5"/>
    <mergeCell ref="C6:C7"/>
  </mergeCells>
  <printOptions horizontalCentered="1"/>
  <pageMargins left="0.23622047244094491" right="0.23622047244094491" top="0.56000000000000005" bottom="0.31496062992125984" header="0.31496062992125984" footer="0.31496062992125984"/>
  <pageSetup paperSize="9" scale="9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
  <sheetViews>
    <sheetView workbookViewId="0">
      <selection activeCell="J6" sqref="J6:J7"/>
    </sheetView>
  </sheetViews>
  <sheetFormatPr defaultRowHeight="15.75" x14ac:dyDescent="0.25"/>
  <cols>
    <col min="1" max="1" width="4.25" customWidth="1"/>
    <col min="2" max="2" width="15.875" customWidth="1"/>
    <col min="3" max="4" width="6.25" customWidth="1"/>
    <col min="5" max="6" width="5.875" customWidth="1"/>
    <col min="7" max="7" width="4.625" customWidth="1"/>
    <col min="8" max="17" width="5.875" customWidth="1"/>
    <col min="18" max="20" width="4.875" customWidth="1"/>
    <col min="21" max="22" width="5.875" customWidth="1"/>
    <col min="23" max="23" width="6" customWidth="1"/>
    <col min="24" max="25" width="5.875" customWidth="1"/>
    <col min="26" max="26" width="5" customWidth="1"/>
    <col min="27" max="27" width="8.125" customWidth="1"/>
  </cols>
  <sheetData>
    <row r="1" spans="1:28" x14ac:dyDescent="0.25">
      <c r="X1" s="97" t="s">
        <v>64</v>
      </c>
      <c r="Y1" s="97"/>
      <c r="Z1" s="60"/>
    </row>
    <row r="2" spans="1:28" ht="22.5" customHeight="1" x14ac:dyDescent="0.3">
      <c r="A2" s="84" t="s">
        <v>102</v>
      </c>
      <c r="B2" s="84"/>
      <c r="C2" s="84"/>
      <c r="D2" s="84"/>
      <c r="E2" s="84"/>
      <c r="F2" s="84"/>
      <c r="G2" s="84"/>
      <c r="H2" s="84"/>
      <c r="I2" s="84"/>
      <c r="J2" s="84"/>
      <c r="K2" s="84"/>
      <c r="L2" s="84"/>
      <c r="M2" s="84"/>
      <c r="N2" s="84"/>
      <c r="O2" s="84"/>
      <c r="P2" s="84"/>
      <c r="Q2" s="84"/>
      <c r="R2" s="84"/>
      <c r="S2" s="84"/>
      <c r="T2" s="84"/>
      <c r="U2" s="84"/>
      <c r="V2" s="84"/>
      <c r="W2" s="84"/>
      <c r="X2" s="84"/>
      <c r="Y2" s="84"/>
      <c r="Z2" s="58"/>
    </row>
    <row r="3" spans="1:28" ht="22.5" customHeight="1" x14ac:dyDescent="0.3">
      <c r="A3" s="80" t="s">
        <v>97</v>
      </c>
      <c r="B3" s="80"/>
      <c r="C3" s="80"/>
      <c r="D3" s="80"/>
      <c r="E3" s="80"/>
      <c r="F3" s="80"/>
      <c r="G3" s="80"/>
      <c r="H3" s="80"/>
      <c r="I3" s="80"/>
      <c r="J3" s="80"/>
      <c r="K3" s="80"/>
      <c r="L3" s="80"/>
      <c r="M3" s="80"/>
      <c r="N3" s="80"/>
      <c r="O3" s="80"/>
      <c r="P3" s="80"/>
      <c r="Q3" s="80"/>
      <c r="R3" s="80"/>
      <c r="S3" s="80"/>
      <c r="T3" s="80"/>
      <c r="U3" s="80"/>
      <c r="V3" s="80"/>
      <c r="W3" s="80"/>
      <c r="X3" s="80"/>
      <c r="Y3" s="80"/>
      <c r="Z3" s="80"/>
      <c r="AA3" s="80"/>
    </row>
    <row r="4" spans="1:28" x14ac:dyDescent="0.25">
      <c r="A4" s="7"/>
      <c r="B4" s="83"/>
      <c r="C4" s="83"/>
      <c r="D4" s="83"/>
      <c r="E4" s="83"/>
      <c r="F4" s="83"/>
      <c r="G4" s="83"/>
      <c r="H4" s="83"/>
      <c r="I4" s="83"/>
      <c r="J4" s="83"/>
      <c r="K4" s="83"/>
      <c r="L4" s="83"/>
      <c r="M4" s="83"/>
      <c r="N4" s="83"/>
      <c r="O4" s="83"/>
      <c r="P4" s="83"/>
      <c r="Q4" s="83"/>
      <c r="R4" s="83"/>
      <c r="S4" s="83"/>
      <c r="T4" s="83"/>
      <c r="U4" s="83"/>
      <c r="V4" s="83"/>
      <c r="W4" s="83"/>
      <c r="X4" s="83"/>
      <c r="Y4" s="83"/>
      <c r="Z4" s="83"/>
      <c r="AA4" s="83"/>
    </row>
    <row r="5" spans="1:28" ht="33.75" customHeight="1" x14ac:dyDescent="0.25">
      <c r="A5" s="85" t="s">
        <v>0</v>
      </c>
      <c r="B5" s="85" t="s">
        <v>1</v>
      </c>
      <c r="C5" s="91" t="s">
        <v>101</v>
      </c>
      <c r="D5" s="91"/>
      <c r="E5" s="91"/>
      <c r="F5" s="85" t="s">
        <v>10</v>
      </c>
      <c r="G5" s="85"/>
      <c r="H5" s="85"/>
      <c r="I5" s="85"/>
      <c r="J5" s="85"/>
      <c r="K5" s="85"/>
      <c r="L5" s="85"/>
      <c r="M5" s="85"/>
      <c r="N5" s="85"/>
      <c r="O5" s="85"/>
      <c r="P5" s="85"/>
      <c r="Q5" s="111" t="s">
        <v>15</v>
      </c>
      <c r="R5" s="112"/>
      <c r="S5" s="112"/>
      <c r="T5" s="112"/>
      <c r="U5" s="112"/>
      <c r="V5" s="112"/>
      <c r="W5" s="112"/>
      <c r="X5" s="112"/>
      <c r="Y5" s="112"/>
      <c r="Z5" s="113"/>
      <c r="AA5" s="107" t="s">
        <v>9</v>
      </c>
    </row>
    <row r="6" spans="1:28" ht="33.75" customHeight="1" x14ac:dyDescent="0.25">
      <c r="A6" s="85"/>
      <c r="B6" s="85"/>
      <c r="C6" s="104" t="s">
        <v>77</v>
      </c>
      <c r="D6" s="104" t="s">
        <v>15</v>
      </c>
      <c r="E6" s="104" t="s">
        <v>11</v>
      </c>
      <c r="F6" s="87" t="s">
        <v>8</v>
      </c>
      <c r="G6" s="105" t="s">
        <v>12</v>
      </c>
      <c r="H6" s="87" t="s">
        <v>24</v>
      </c>
      <c r="I6" s="87" t="s">
        <v>23</v>
      </c>
      <c r="J6" s="87" t="s">
        <v>27</v>
      </c>
      <c r="K6" s="87" t="s">
        <v>22</v>
      </c>
      <c r="L6" s="99" t="s">
        <v>16</v>
      </c>
      <c r="M6" s="101"/>
      <c r="N6" s="99" t="s">
        <v>17</v>
      </c>
      <c r="O6" s="100"/>
      <c r="P6" s="101"/>
      <c r="Q6" s="106" t="s">
        <v>8</v>
      </c>
      <c r="R6" s="110" t="s">
        <v>12</v>
      </c>
      <c r="S6" s="106" t="s">
        <v>24</v>
      </c>
      <c r="T6" s="106" t="s">
        <v>23</v>
      </c>
      <c r="U6" s="102" t="s">
        <v>16</v>
      </c>
      <c r="V6" s="103"/>
      <c r="W6" s="99" t="s">
        <v>17</v>
      </c>
      <c r="X6" s="100"/>
      <c r="Y6" s="100"/>
      <c r="Z6" s="101"/>
      <c r="AA6" s="108"/>
    </row>
    <row r="7" spans="1:28" ht="42" customHeight="1" x14ac:dyDescent="0.25">
      <c r="A7" s="85"/>
      <c r="B7" s="85"/>
      <c r="C7" s="105"/>
      <c r="D7" s="105"/>
      <c r="E7" s="104"/>
      <c r="F7" s="88"/>
      <c r="G7" s="105"/>
      <c r="H7" s="88"/>
      <c r="I7" s="88"/>
      <c r="J7" s="88"/>
      <c r="K7" s="88"/>
      <c r="L7" s="10" t="s">
        <v>13</v>
      </c>
      <c r="M7" s="10" t="s">
        <v>18</v>
      </c>
      <c r="N7" s="14" t="s">
        <v>21</v>
      </c>
      <c r="O7" s="14" t="s">
        <v>19</v>
      </c>
      <c r="P7" s="14" t="s">
        <v>20</v>
      </c>
      <c r="Q7" s="88"/>
      <c r="R7" s="105"/>
      <c r="S7" s="88"/>
      <c r="T7" s="88"/>
      <c r="U7" s="10" t="s">
        <v>13</v>
      </c>
      <c r="V7" s="10" t="s">
        <v>18</v>
      </c>
      <c r="W7" s="59" t="s">
        <v>21</v>
      </c>
      <c r="X7" s="59" t="s">
        <v>19</v>
      </c>
      <c r="Y7" s="59" t="s">
        <v>20</v>
      </c>
      <c r="Z7" s="59" t="s">
        <v>103</v>
      </c>
      <c r="AA7" s="109"/>
    </row>
    <row r="8" spans="1:28" ht="36.75" customHeight="1" x14ac:dyDescent="0.25">
      <c r="A8" s="1">
        <v>1</v>
      </c>
      <c r="B8" s="3" t="s">
        <v>5</v>
      </c>
      <c r="C8" s="70">
        <v>63</v>
      </c>
      <c r="D8" s="70">
        <v>455</v>
      </c>
      <c r="E8" s="70">
        <v>42</v>
      </c>
      <c r="F8" s="61">
        <v>60</v>
      </c>
      <c r="G8" s="61">
        <v>60</v>
      </c>
      <c r="H8" s="1">
        <v>56</v>
      </c>
      <c r="I8" s="1">
        <v>60</v>
      </c>
      <c r="J8" s="1">
        <v>60</v>
      </c>
      <c r="K8" s="1">
        <v>30</v>
      </c>
      <c r="L8" s="1">
        <v>59</v>
      </c>
      <c r="M8" s="1">
        <v>0</v>
      </c>
      <c r="N8" s="1">
        <v>0</v>
      </c>
      <c r="O8" s="1">
        <v>44</v>
      </c>
      <c r="P8" s="1">
        <v>16</v>
      </c>
      <c r="Q8" s="70">
        <v>445</v>
      </c>
      <c r="R8" s="17">
        <v>445</v>
      </c>
      <c r="S8" s="17">
        <v>312</v>
      </c>
      <c r="T8" s="17">
        <v>441</v>
      </c>
      <c r="U8" s="17">
        <v>42</v>
      </c>
      <c r="V8" s="17">
        <v>0</v>
      </c>
      <c r="W8" s="17">
        <v>0</v>
      </c>
      <c r="X8" s="17">
        <v>170</v>
      </c>
      <c r="Y8" s="17">
        <v>269</v>
      </c>
      <c r="Z8" s="17">
        <v>6</v>
      </c>
      <c r="AA8" s="13"/>
      <c r="AB8" s="60"/>
    </row>
    <row r="9" spans="1:28" ht="36.75" customHeight="1" x14ac:dyDescent="0.25">
      <c r="A9" s="1">
        <v>2</v>
      </c>
      <c r="B9" s="3" t="s">
        <v>6</v>
      </c>
      <c r="C9" s="70">
        <v>38</v>
      </c>
      <c r="D9" s="70">
        <v>420</v>
      </c>
      <c r="E9" s="70">
        <v>46</v>
      </c>
      <c r="F9" s="61">
        <v>35</v>
      </c>
      <c r="G9" s="61">
        <v>22</v>
      </c>
      <c r="H9" s="1">
        <v>28</v>
      </c>
      <c r="I9" s="1">
        <v>35</v>
      </c>
      <c r="J9" s="1">
        <v>29</v>
      </c>
      <c r="K9" s="1">
        <v>22</v>
      </c>
      <c r="L9" s="1">
        <v>35</v>
      </c>
      <c r="M9" s="1">
        <v>0</v>
      </c>
      <c r="N9" s="1">
        <v>0</v>
      </c>
      <c r="O9" s="1">
        <v>30</v>
      </c>
      <c r="P9" s="1">
        <v>5</v>
      </c>
      <c r="Q9" s="70">
        <v>413</v>
      </c>
      <c r="R9" s="17">
        <v>303</v>
      </c>
      <c r="S9" s="17">
        <v>298</v>
      </c>
      <c r="T9" s="17">
        <v>412</v>
      </c>
      <c r="U9" s="17">
        <v>15</v>
      </c>
      <c r="V9" s="17">
        <v>0</v>
      </c>
      <c r="W9" s="17">
        <v>0</v>
      </c>
      <c r="X9" s="17">
        <v>284</v>
      </c>
      <c r="Y9" s="17">
        <v>129</v>
      </c>
      <c r="Z9" s="17">
        <v>0</v>
      </c>
      <c r="AA9" s="13"/>
      <c r="AB9" s="69"/>
    </row>
    <row r="10" spans="1:28" ht="36.75" customHeight="1" x14ac:dyDescent="0.25">
      <c r="A10" s="1">
        <v>3</v>
      </c>
      <c r="B10" s="3" t="s">
        <v>7</v>
      </c>
      <c r="C10" s="20">
        <v>24</v>
      </c>
      <c r="D10" s="20">
        <v>309</v>
      </c>
      <c r="E10" s="20">
        <v>38</v>
      </c>
      <c r="F10" s="20">
        <v>22</v>
      </c>
      <c r="G10" s="20">
        <v>10</v>
      </c>
      <c r="H10" s="1">
        <v>16</v>
      </c>
      <c r="I10" s="1">
        <v>22</v>
      </c>
      <c r="J10" s="1">
        <v>17</v>
      </c>
      <c r="K10" s="1">
        <v>17</v>
      </c>
      <c r="L10" s="1">
        <v>22</v>
      </c>
      <c r="M10" s="1">
        <v>0</v>
      </c>
      <c r="N10" s="1">
        <v>0</v>
      </c>
      <c r="O10" s="1">
        <v>22</v>
      </c>
      <c r="P10" s="1">
        <v>0</v>
      </c>
      <c r="Q10" s="20">
        <v>307</v>
      </c>
      <c r="R10" s="63">
        <v>242</v>
      </c>
      <c r="S10" s="17">
        <v>213</v>
      </c>
      <c r="T10" s="17">
        <v>307</v>
      </c>
      <c r="U10" s="17">
        <v>13</v>
      </c>
      <c r="V10" s="17">
        <v>0</v>
      </c>
      <c r="W10" s="17">
        <v>1</v>
      </c>
      <c r="X10" s="17">
        <v>268</v>
      </c>
      <c r="Y10" s="17">
        <v>38</v>
      </c>
      <c r="Z10" s="17">
        <v>0</v>
      </c>
      <c r="AA10" s="13"/>
      <c r="AB10" s="69"/>
    </row>
    <row r="11" spans="1:28" ht="36.75" customHeight="1" x14ac:dyDescent="0.25">
      <c r="A11" s="1"/>
      <c r="B11" s="2" t="s">
        <v>8</v>
      </c>
      <c r="C11" s="2">
        <f t="shared" ref="C11:Z11" si="0">SUM(C8:C10)</f>
        <v>125</v>
      </c>
      <c r="D11" s="31">
        <f t="shared" si="0"/>
        <v>1184</v>
      </c>
      <c r="E11" s="31">
        <f t="shared" si="0"/>
        <v>126</v>
      </c>
      <c r="F11" s="31">
        <f t="shared" si="0"/>
        <v>117</v>
      </c>
      <c r="G11" s="31">
        <f t="shared" si="0"/>
        <v>92</v>
      </c>
      <c r="H11" s="31">
        <f t="shared" si="0"/>
        <v>100</v>
      </c>
      <c r="I11" s="31">
        <f t="shared" si="0"/>
        <v>117</v>
      </c>
      <c r="J11" s="31">
        <f t="shared" si="0"/>
        <v>106</v>
      </c>
      <c r="K11" s="31">
        <f t="shared" si="0"/>
        <v>69</v>
      </c>
      <c r="L11" s="31">
        <f t="shared" si="0"/>
        <v>116</v>
      </c>
      <c r="M11" s="31">
        <f t="shared" si="0"/>
        <v>0</v>
      </c>
      <c r="N11" s="31">
        <f t="shared" si="0"/>
        <v>0</v>
      </c>
      <c r="O11" s="31">
        <f t="shared" si="0"/>
        <v>96</v>
      </c>
      <c r="P11" s="31">
        <f t="shared" si="0"/>
        <v>21</v>
      </c>
      <c r="Q11" s="64">
        <f t="shared" si="0"/>
        <v>1165</v>
      </c>
      <c r="R11" s="64">
        <f t="shared" si="0"/>
        <v>990</v>
      </c>
      <c r="S11" s="64">
        <f t="shared" si="0"/>
        <v>823</v>
      </c>
      <c r="T11" s="64">
        <f t="shared" si="0"/>
        <v>1160</v>
      </c>
      <c r="U11" s="64">
        <f t="shared" si="0"/>
        <v>70</v>
      </c>
      <c r="V11" s="64">
        <f t="shared" si="0"/>
        <v>0</v>
      </c>
      <c r="W11" s="64">
        <f t="shared" si="0"/>
        <v>1</v>
      </c>
      <c r="X11" s="64">
        <f t="shared" si="0"/>
        <v>722</v>
      </c>
      <c r="Y11" s="64">
        <f t="shared" si="0"/>
        <v>436</v>
      </c>
      <c r="Z11" s="64">
        <f t="shared" si="0"/>
        <v>6</v>
      </c>
      <c r="AA11" s="13"/>
    </row>
  </sheetData>
  <mergeCells count="27">
    <mergeCell ref="X1:Y1"/>
    <mergeCell ref="AA5:AA7"/>
    <mergeCell ref="B4:AA4"/>
    <mergeCell ref="A2:Y2"/>
    <mergeCell ref="A5:A7"/>
    <mergeCell ref="B5:B7"/>
    <mergeCell ref="C5:E5"/>
    <mergeCell ref="F5:P5"/>
    <mergeCell ref="C6:C7"/>
    <mergeCell ref="E6:E7"/>
    <mergeCell ref="F6:F7"/>
    <mergeCell ref="G6:G7"/>
    <mergeCell ref="Q6:Q7"/>
    <mergeCell ref="R6:R7"/>
    <mergeCell ref="A3:AA3"/>
    <mergeCell ref="Q5:Z5"/>
    <mergeCell ref="W6:Z6"/>
    <mergeCell ref="U6:V6"/>
    <mergeCell ref="D6:D7"/>
    <mergeCell ref="S6:S7"/>
    <mergeCell ref="T6:T7"/>
    <mergeCell ref="H6:H7"/>
    <mergeCell ref="I6:I7"/>
    <mergeCell ref="J6:J7"/>
    <mergeCell ref="K6:K7"/>
    <mergeCell ref="L6:M6"/>
    <mergeCell ref="N6:P6"/>
  </mergeCells>
  <printOptions horizontalCentered="1"/>
  <pageMargins left="3.937007874015748E-2" right="3.937007874015748E-2" top="0.61" bottom="0.11811023622047245" header="0.56999999999999995" footer="0.31496062992125984"/>
  <pageSetup paperSize="9" scale="8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workbookViewId="0">
      <pane xSplit="20" ySplit="9" topLeftCell="U30" activePane="bottomRight" state="frozen"/>
      <selection pane="topRight" activeCell="T1" sqref="T1"/>
      <selection pane="bottomLeft" activeCell="A9" sqref="A9"/>
      <selection pane="bottomRight" activeCell="S32" sqref="S32"/>
    </sheetView>
  </sheetViews>
  <sheetFormatPr defaultRowHeight="15.75" x14ac:dyDescent="0.25"/>
  <cols>
    <col min="1" max="1" width="3.75" customWidth="1"/>
    <col min="2" max="2" width="9.75" customWidth="1"/>
    <col min="3" max="3" width="21.75" customWidth="1"/>
    <col min="4" max="4" width="24.125" style="33" customWidth="1"/>
    <col min="5" max="5" width="7.25" style="52" customWidth="1"/>
    <col min="6" max="10" width="6.625" customWidth="1"/>
    <col min="11" max="11" width="6.625" style="30" customWidth="1"/>
    <col min="12" max="16" width="6.625" customWidth="1"/>
    <col min="17" max="17" width="8.125" style="30" customWidth="1"/>
  </cols>
  <sheetData>
    <row r="1" spans="1:26" x14ac:dyDescent="0.25">
      <c r="P1" s="97" t="s">
        <v>84</v>
      </c>
      <c r="Q1" s="97"/>
    </row>
    <row r="2" spans="1:26" ht="48" customHeight="1" x14ac:dyDescent="0.25">
      <c r="A2" s="117" t="s">
        <v>86</v>
      </c>
      <c r="B2" s="117"/>
      <c r="C2" s="117"/>
      <c r="D2" s="117"/>
      <c r="E2" s="117"/>
      <c r="F2" s="117"/>
      <c r="G2" s="117"/>
      <c r="H2" s="117"/>
      <c r="I2" s="117"/>
      <c r="J2" s="117"/>
      <c r="K2" s="117"/>
      <c r="L2" s="117"/>
      <c r="M2" s="117"/>
      <c r="N2" s="117"/>
      <c r="O2" s="117"/>
      <c r="P2" s="117"/>
      <c r="Q2" s="117"/>
    </row>
    <row r="3" spans="1:26" ht="23.25" customHeight="1" x14ac:dyDescent="0.3">
      <c r="A3" s="80" t="s">
        <v>97</v>
      </c>
      <c r="B3" s="80"/>
      <c r="C3" s="80"/>
      <c r="D3" s="80"/>
      <c r="E3" s="80"/>
      <c r="F3" s="80"/>
      <c r="G3" s="80"/>
      <c r="H3" s="80"/>
      <c r="I3" s="80"/>
      <c r="J3" s="80"/>
      <c r="K3" s="80"/>
      <c r="L3" s="80"/>
      <c r="M3" s="80"/>
      <c r="N3" s="80"/>
      <c r="O3" s="80"/>
      <c r="P3" s="80"/>
      <c r="Q3" s="80"/>
      <c r="R3" s="45"/>
      <c r="S3" s="45"/>
      <c r="T3" s="45"/>
      <c r="U3" s="45"/>
      <c r="V3" s="45"/>
      <c r="W3" s="45"/>
      <c r="X3" s="45"/>
      <c r="Y3" s="45"/>
      <c r="Z3" s="45"/>
    </row>
    <row r="4" spans="1:26" x14ac:dyDescent="0.25">
      <c r="A4" s="48"/>
      <c r="B4" s="48"/>
      <c r="C4" s="48"/>
      <c r="D4" s="49"/>
      <c r="E4" s="53"/>
      <c r="F4" s="48"/>
      <c r="G4" s="48"/>
      <c r="H4" s="48"/>
      <c r="I4" s="48"/>
      <c r="J4" s="48"/>
      <c r="K4" s="54"/>
      <c r="L4" s="48"/>
      <c r="M4" s="48"/>
      <c r="N4" s="118" t="s">
        <v>80</v>
      </c>
      <c r="O4" s="118"/>
      <c r="P4" s="118"/>
      <c r="Q4" s="118"/>
    </row>
    <row r="5" spans="1:26" ht="8.25" customHeight="1" x14ac:dyDescent="0.25">
      <c r="A5" s="48"/>
      <c r="B5" s="48"/>
      <c r="C5" s="48"/>
      <c r="D5" s="49"/>
      <c r="E5" s="53"/>
      <c r="F5" s="48"/>
      <c r="G5" s="48"/>
      <c r="H5" s="48"/>
      <c r="I5" s="48"/>
      <c r="J5" s="48"/>
      <c r="K5" s="54"/>
      <c r="L5" s="48"/>
      <c r="M5" s="48"/>
      <c r="N5" s="51"/>
      <c r="O5" s="51"/>
      <c r="P5" s="51"/>
      <c r="Q5" s="51"/>
    </row>
    <row r="6" spans="1:26" ht="21.75" customHeight="1" x14ac:dyDescent="0.25">
      <c r="A6" s="105" t="s">
        <v>0</v>
      </c>
      <c r="B6" s="105" t="s">
        <v>1</v>
      </c>
      <c r="C6" s="105" t="s">
        <v>79</v>
      </c>
      <c r="D6" s="105"/>
      <c r="E6" s="92" t="s">
        <v>98</v>
      </c>
      <c r="F6" s="93"/>
      <c r="G6" s="93"/>
      <c r="H6" s="93"/>
      <c r="I6" s="93"/>
      <c r="J6" s="94"/>
      <c r="K6" s="92" t="s">
        <v>100</v>
      </c>
      <c r="L6" s="93"/>
      <c r="M6" s="93"/>
      <c r="N6" s="93"/>
      <c r="O6" s="93"/>
      <c r="P6" s="94"/>
      <c r="Q6" s="104" t="s">
        <v>9</v>
      </c>
    </row>
    <row r="7" spans="1:26" ht="37.5" customHeight="1" x14ac:dyDescent="0.25">
      <c r="A7" s="105"/>
      <c r="B7" s="105"/>
      <c r="C7" s="105"/>
      <c r="D7" s="105"/>
      <c r="E7" s="37" t="s">
        <v>99</v>
      </c>
      <c r="F7" s="37" t="s">
        <v>36</v>
      </c>
      <c r="G7" s="37" t="s">
        <v>37</v>
      </c>
      <c r="H7" s="37" t="s">
        <v>38</v>
      </c>
      <c r="I7" s="37" t="s">
        <v>39</v>
      </c>
      <c r="J7" s="37" t="s">
        <v>40</v>
      </c>
      <c r="K7" s="37" t="s">
        <v>99</v>
      </c>
      <c r="L7" s="37" t="s">
        <v>43</v>
      </c>
      <c r="M7" s="37" t="s">
        <v>44</v>
      </c>
      <c r="N7" s="37" t="s">
        <v>45</v>
      </c>
      <c r="O7" s="37" t="s">
        <v>46</v>
      </c>
      <c r="P7" s="37" t="s">
        <v>47</v>
      </c>
      <c r="Q7" s="104"/>
    </row>
    <row r="8" spans="1:26" ht="28.5" customHeight="1" x14ac:dyDescent="0.25">
      <c r="A8" s="114">
        <v>1</v>
      </c>
      <c r="B8" s="115" t="s">
        <v>78</v>
      </c>
      <c r="C8" s="115" t="s">
        <v>49</v>
      </c>
      <c r="D8" s="41" t="s">
        <v>28</v>
      </c>
      <c r="E8" s="72">
        <f>SUM(F8:J8)</f>
        <v>0</v>
      </c>
      <c r="F8" s="28">
        <v>0</v>
      </c>
      <c r="G8" s="28">
        <v>0</v>
      </c>
      <c r="H8" s="28">
        <v>0</v>
      </c>
      <c r="I8" s="28">
        <v>0</v>
      </c>
      <c r="J8" s="28">
        <v>0</v>
      </c>
      <c r="K8" s="28">
        <f>SUM(L8:P8)</f>
        <v>0</v>
      </c>
      <c r="L8" s="28">
        <v>0</v>
      </c>
      <c r="M8" s="28">
        <v>0</v>
      </c>
      <c r="N8" s="28">
        <v>0</v>
      </c>
      <c r="O8" s="28">
        <v>0</v>
      </c>
      <c r="P8" s="28">
        <v>0</v>
      </c>
      <c r="Q8" s="28"/>
    </row>
    <row r="9" spans="1:26" ht="28.5" customHeight="1" x14ac:dyDescent="0.25">
      <c r="A9" s="114"/>
      <c r="B9" s="115"/>
      <c r="C9" s="115"/>
      <c r="D9" s="41" t="s">
        <v>25</v>
      </c>
      <c r="E9" s="72">
        <f t="shared" ref="E9:E39" si="0">SUM(F9:J9)</f>
        <v>24</v>
      </c>
      <c r="F9" s="28">
        <v>4</v>
      </c>
      <c r="G9" s="28">
        <v>5</v>
      </c>
      <c r="H9" s="28">
        <v>5</v>
      </c>
      <c r="I9" s="28">
        <v>5</v>
      </c>
      <c r="J9" s="28">
        <v>5</v>
      </c>
      <c r="K9" s="28">
        <f t="shared" ref="K9:K39" si="1">SUM(L9:P9)</f>
        <v>24</v>
      </c>
      <c r="L9" s="28">
        <v>3</v>
      </c>
      <c r="M9" s="28">
        <v>5</v>
      </c>
      <c r="N9" s="28">
        <v>4</v>
      </c>
      <c r="O9" s="28">
        <v>4</v>
      </c>
      <c r="P9" s="28">
        <v>8</v>
      </c>
      <c r="Q9" s="28"/>
    </row>
    <row r="10" spans="1:26" ht="28.5" customHeight="1" x14ac:dyDescent="0.25">
      <c r="A10" s="114"/>
      <c r="B10" s="115"/>
      <c r="C10" s="115"/>
      <c r="D10" s="41" t="s">
        <v>26</v>
      </c>
      <c r="E10" s="72">
        <f t="shared" si="0"/>
        <v>0</v>
      </c>
      <c r="F10" s="28">
        <v>0</v>
      </c>
      <c r="G10" s="28">
        <v>0</v>
      </c>
      <c r="H10" s="28">
        <v>0</v>
      </c>
      <c r="I10" s="28">
        <v>0</v>
      </c>
      <c r="J10" s="28">
        <v>0</v>
      </c>
      <c r="K10" s="28">
        <f t="shared" si="1"/>
        <v>0</v>
      </c>
      <c r="L10" s="28">
        <v>0</v>
      </c>
      <c r="M10" s="28">
        <v>0</v>
      </c>
      <c r="N10" s="28">
        <v>0</v>
      </c>
      <c r="O10" s="28">
        <v>0</v>
      </c>
      <c r="P10" s="28">
        <v>0</v>
      </c>
      <c r="Q10" s="28"/>
    </row>
    <row r="11" spans="1:26" ht="28.5" customHeight="1" x14ac:dyDescent="0.25">
      <c r="A11" s="114"/>
      <c r="B11" s="115"/>
      <c r="C11" s="115"/>
      <c r="D11" s="41" t="s">
        <v>33</v>
      </c>
      <c r="E11" s="72">
        <f t="shared" si="0"/>
        <v>0</v>
      </c>
      <c r="F11" s="28">
        <v>0</v>
      </c>
      <c r="G11" s="28">
        <v>0</v>
      </c>
      <c r="H11" s="28">
        <v>0</v>
      </c>
      <c r="I11" s="28">
        <v>0</v>
      </c>
      <c r="J11" s="28">
        <v>0</v>
      </c>
      <c r="K11" s="28">
        <f t="shared" si="1"/>
        <v>0</v>
      </c>
      <c r="L11" s="28">
        <v>0</v>
      </c>
      <c r="M11" s="28">
        <v>0</v>
      </c>
      <c r="N11" s="28">
        <v>0</v>
      </c>
      <c r="O11" s="28">
        <v>0</v>
      </c>
      <c r="P11" s="28">
        <v>0</v>
      </c>
      <c r="Q11" s="28"/>
    </row>
    <row r="12" spans="1:26" ht="28.5" customHeight="1" x14ac:dyDescent="0.25">
      <c r="A12" s="114"/>
      <c r="B12" s="115"/>
      <c r="C12" s="115"/>
      <c r="D12" s="3" t="s">
        <v>34</v>
      </c>
      <c r="E12" s="72">
        <f t="shared" si="0"/>
        <v>0</v>
      </c>
      <c r="F12" s="28">
        <v>0</v>
      </c>
      <c r="G12" s="28">
        <v>0</v>
      </c>
      <c r="H12" s="28">
        <v>0</v>
      </c>
      <c r="I12" s="28">
        <v>0</v>
      </c>
      <c r="J12" s="28">
        <v>0</v>
      </c>
      <c r="K12" s="28">
        <f t="shared" si="1"/>
        <v>0</v>
      </c>
      <c r="L12" s="28">
        <v>0</v>
      </c>
      <c r="M12" s="28">
        <v>0</v>
      </c>
      <c r="N12" s="28">
        <v>0</v>
      </c>
      <c r="O12" s="28">
        <v>0</v>
      </c>
      <c r="P12" s="28">
        <v>0</v>
      </c>
      <c r="Q12" s="28"/>
    </row>
    <row r="13" spans="1:26" ht="28.5" customHeight="1" x14ac:dyDescent="0.25">
      <c r="A13" s="114"/>
      <c r="B13" s="115"/>
      <c r="C13" s="116" t="s">
        <v>48</v>
      </c>
      <c r="D13" s="41" t="s">
        <v>31</v>
      </c>
      <c r="E13" s="72">
        <f t="shared" si="0"/>
        <v>7</v>
      </c>
      <c r="F13" s="28">
        <v>2</v>
      </c>
      <c r="G13" s="28">
        <v>2</v>
      </c>
      <c r="H13" s="28">
        <v>3</v>
      </c>
      <c r="I13" s="28">
        <v>0</v>
      </c>
      <c r="J13" s="28">
        <v>0</v>
      </c>
      <c r="K13" s="28">
        <f t="shared" si="1"/>
        <v>20</v>
      </c>
      <c r="L13" s="28">
        <v>3</v>
      </c>
      <c r="M13" s="28">
        <v>3</v>
      </c>
      <c r="N13" s="28">
        <v>4</v>
      </c>
      <c r="O13" s="28">
        <v>5</v>
      </c>
      <c r="P13" s="28">
        <v>5</v>
      </c>
      <c r="Q13" s="28"/>
    </row>
    <row r="14" spans="1:26" ht="28.5" customHeight="1" x14ac:dyDescent="0.25">
      <c r="A14" s="114"/>
      <c r="B14" s="115"/>
      <c r="C14" s="116"/>
      <c r="D14" s="41" t="s">
        <v>32</v>
      </c>
      <c r="E14" s="72">
        <f t="shared" si="0"/>
        <v>8</v>
      </c>
      <c r="F14" s="28">
        <v>3</v>
      </c>
      <c r="G14" s="28">
        <v>3</v>
      </c>
      <c r="H14" s="28">
        <v>2</v>
      </c>
      <c r="I14" s="28">
        <v>0</v>
      </c>
      <c r="J14" s="28">
        <v>0</v>
      </c>
      <c r="K14" s="28">
        <f t="shared" si="1"/>
        <v>21</v>
      </c>
      <c r="L14" s="28">
        <v>3</v>
      </c>
      <c r="M14" s="28">
        <v>5</v>
      </c>
      <c r="N14" s="28">
        <v>5</v>
      </c>
      <c r="O14" s="28">
        <v>3</v>
      </c>
      <c r="P14" s="28">
        <v>5</v>
      </c>
      <c r="Q14" s="28"/>
    </row>
    <row r="15" spans="1:26" ht="28.5" customHeight="1" x14ac:dyDescent="0.25">
      <c r="A15" s="114"/>
      <c r="B15" s="115"/>
      <c r="C15" s="116"/>
      <c r="D15" s="41" t="s">
        <v>30</v>
      </c>
      <c r="E15" s="72">
        <f t="shared" si="0"/>
        <v>21</v>
      </c>
      <c r="F15" s="28">
        <v>5</v>
      </c>
      <c r="G15" s="28">
        <v>6</v>
      </c>
      <c r="H15" s="28">
        <v>3</v>
      </c>
      <c r="I15" s="28">
        <v>3</v>
      </c>
      <c r="J15" s="28">
        <v>4</v>
      </c>
      <c r="K15" s="28">
        <f t="shared" si="1"/>
        <v>15</v>
      </c>
      <c r="L15" s="28">
        <v>3</v>
      </c>
      <c r="M15" s="28">
        <v>3</v>
      </c>
      <c r="N15" s="28">
        <v>3</v>
      </c>
      <c r="O15" s="28">
        <v>4</v>
      </c>
      <c r="P15" s="28">
        <v>2</v>
      </c>
      <c r="Q15" s="28"/>
    </row>
    <row r="16" spans="1:26" ht="28.5" customHeight="1" x14ac:dyDescent="0.25">
      <c r="A16" s="114"/>
      <c r="B16" s="115"/>
      <c r="C16" s="116"/>
      <c r="D16" s="41" t="s">
        <v>53</v>
      </c>
      <c r="E16" s="72">
        <f t="shared" si="0"/>
        <v>0</v>
      </c>
      <c r="F16" s="28">
        <v>0</v>
      </c>
      <c r="G16" s="28">
        <v>0</v>
      </c>
      <c r="H16" s="28">
        <v>0</v>
      </c>
      <c r="I16" s="28">
        <v>0</v>
      </c>
      <c r="J16" s="28">
        <v>0</v>
      </c>
      <c r="K16" s="28">
        <f t="shared" si="1"/>
        <v>0</v>
      </c>
      <c r="L16" s="28">
        <v>0</v>
      </c>
      <c r="M16" s="28">
        <v>0</v>
      </c>
      <c r="N16" s="28">
        <v>0</v>
      </c>
      <c r="O16" s="28">
        <v>0</v>
      </c>
      <c r="P16" s="28">
        <v>0</v>
      </c>
      <c r="Q16" s="28"/>
    </row>
    <row r="17" spans="1:17" ht="28.5" customHeight="1" x14ac:dyDescent="0.25">
      <c r="A17" s="114"/>
      <c r="B17" s="115"/>
      <c r="C17" s="116"/>
      <c r="D17" s="41" t="s">
        <v>54</v>
      </c>
      <c r="E17" s="72">
        <f t="shared" si="0"/>
        <v>0</v>
      </c>
      <c r="F17" s="28">
        <v>0</v>
      </c>
      <c r="G17" s="28">
        <v>0</v>
      </c>
      <c r="H17" s="28">
        <v>0</v>
      </c>
      <c r="I17" s="28">
        <v>0</v>
      </c>
      <c r="J17" s="28">
        <v>0</v>
      </c>
      <c r="K17" s="28">
        <f t="shared" si="1"/>
        <v>0</v>
      </c>
      <c r="L17" s="28">
        <v>0</v>
      </c>
      <c r="M17" s="28">
        <v>0</v>
      </c>
      <c r="N17" s="28">
        <v>0</v>
      </c>
      <c r="O17" s="28">
        <v>0</v>
      </c>
      <c r="P17" s="28">
        <v>0</v>
      </c>
      <c r="Q17" s="28"/>
    </row>
    <row r="18" spans="1:17" ht="28.5" customHeight="1" x14ac:dyDescent="0.25">
      <c r="A18" s="119">
        <v>2</v>
      </c>
      <c r="B18" s="122" t="s">
        <v>6</v>
      </c>
      <c r="C18" s="122" t="s">
        <v>49</v>
      </c>
      <c r="D18" s="41" t="s">
        <v>28</v>
      </c>
      <c r="E18" s="72">
        <f t="shared" si="0"/>
        <v>2</v>
      </c>
      <c r="F18" s="28">
        <v>2</v>
      </c>
      <c r="G18" s="28">
        <v>0</v>
      </c>
      <c r="H18" s="28">
        <v>0</v>
      </c>
      <c r="I18" s="28">
        <v>0</v>
      </c>
      <c r="J18" s="28">
        <v>0</v>
      </c>
      <c r="K18" s="28">
        <f t="shared" si="1"/>
        <v>0</v>
      </c>
      <c r="L18" s="28">
        <v>0</v>
      </c>
      <c r="M18" s="28">
        <v>0</v>
      </c>
      <c r="N18" s="28">
        <v>0</v>
      </c>
      <c r="O18" s="28">
        <v>0</v>
      </c>
      <c r="P18" s="28">
        <v>0</v>
      </c>
      <c r="Q18" s="28"/>
    </row>
    <row r="19" spans="1:17" ht="28.5" customHeight="1" x14ac:dyDescent="0.25">
      <c r="A19" s="120"/>
      <c r="B19" s="123"/>
      <c r="C19" s="123"/>
      <c r="D19" s="41" t="s">
        <v>25</v>
      </c>
      <c r="E19" s="72">
        <f t="shared" si="0"/>
        <v>31</v>
      </c>
      <c r="F19" s="28">
        <v>5</v>
      </c>
      <c r="G19" s="28">
        <v>5</v>
      </c>
      <c r="H19" s="28">
        <v>7</v>
      </c>
      <c r="I19" s="28">
        <v>8</v>
      </c>
      <c r="J19" s="28">
        <v>6</v>
      </c>
      <c r="K19" s="28">
        <f t="shared" si="1"/>
        <v>32</v>
      </c>
      <c r="L19" s="28">
        <v>8</v>
      </c>
      <c r="M19" s="28">
        <v>5</v>
      </c>
      <c r="N19" s="28">
        <v>5</v>
      </c>
      <c r="O19" s="28">
        <v>6</v>
      </c>
      <c r="P19" s="28">
        <v>8</v>
      </c>
      <c r="Q19" s="28"/>
    </row>
    <row r="20" spans="1:17" ht="28.5" customHeight="1" x14ac:dyDescent="0.25">
      <c r="A20" s="120"/>
      <c r="B20" s="123"/>
      <c r="C20" s="123"/>
      <c r="D20" s="41" t="s">
        <v>26</v>
      </c>
      <c r="E20" s="72">
        <f t="shared" si="0"/>
        <v>0</v>
      </c>
      <c r="F20" s="28">
        <v>0</v>
      </c>
      <c r="G20" s="28">
        <v>0</v>
      </c>
      <c r="H20" s="28">
        <v>0</v>
      </c>
      <c r="I20" s="28">
        <v>0</v>
      </c>
      <c r="J20" s="28">
        <v>0</v>
      </c>
      <c r="K20" s="28">
        <f t="shared" si="1"/>
        <v>0</v>
      </c>
      <c r="L20" s="28">
        <v>0</v>
      </c>
      <c r="M20" s="28">
        <v>0</v>
      </c>
      <c r="N20" s="28">
        <v>0</v>
      </c>
      <c r="O20" s="28">
        <v>0</v>
      </c>
      <c r="P20" s="28">
        <v>0</v>
      </c>
      <c r="Q20" s="28"/>
    </row>
    <row r="21" spans="1:17" ht="28.5" customHeight="1" x14ac:dyDescent="0.25">
      <c r="A21" s="120"/>
      <c r="B21" s="123"/>
      <c r="C21" s="123"/>
      <c r="D21" s="41" t="s">
        <v>33</v>
      </c>
      <c r="E21" s="72">
        <f t="shared" si="0"/>
        <v>0</v>
      </c>
      <c r="F21" s="28">
        <v>0</v>
      </c>
      <c r="G21" s="28">
        <v>0</v>
      </c>
      <c r="H21" s="28">
        <v>0</v>
      </c>
      <c r="I21" s="28">
        <v>0</v>
      </c>
      <c r="J21" s="28">
        <v>0</v>
      </c>
      <c r="K21" s="28">
        <f t="shared" si="1"/>
        <v>0</v>
      </c>
      <c r="L21" s="28">
        <v>0</v>
      </c>
      <c r="M21" s="28">
        <v>0</v>
      </c>
      <c r="N21" s="28">
        <v>0</v>
      </c>
      <c r="O21" s="28">
        <v>0</v>
      </c>
      <c r="P21" s="28">
        <v>0</v>
      </c>
      <c r="Q21" s="28"/>
    </row>
    <row r="22" spans="1:17" ht="28.5" customHeight="1" x14ac:dyDescent="0.25">
      <c r="A22" s="120"/>
      <c r="B22" s="123"/>
      <c r="C22" s="123"/>
      <c r="D22" s="3" t="s">
        <v>34</v>
      </c>
      <c r="E22" s="72">
        <f t="shared" si="0"/>
        <v>0</v>
      </c>
      <c r="F22" s="28">
        <v>0</v>
      </c>
      <c r="G22" s="28">
        <v>0</v>
      </c>
      <c r="H22" s="28">
        <v>0</v>
      </c>
      <c r="I22" s="28">
        <v>0</v>
      </c>
      <c r="J22" s="28">
        <v>0</v>
      </c>
      <c r="K22" s="28">
        <f t="shared" si="1"/>
        <v>0</v>
      </c>
      <c r="L22" s="28">
        <v>0</v>
      </c>
      <c r="M22" s="28">
        <v>0</v>
      </c>
      <c r="N22" s="28">
        <v>0</v>
      </c>
      <c r="O22" s="28">
        <v>0</v>
      </c>
      <c r="P22" s="28">
        <v>0</v>
      </c>
      <c r="Q22" s="28"/>
    </row>
    <row r="23" spans="1:17" ht="28.5" customHeight="1" x14ac:dyDescent="0.25">
      <c r="A23" s="120"/>
      <c r="B23" s="123"/>
      <c r="C23" s="125"/>
      <c r="D23" s="18" t="s">
        <v>51</v>
      </c>
      <c r="E23" s="72">
        <f t="shared" si="0"/>
        <v>12</v>
      </c>
      <c r="F23" s="28">
        <v>3</v>
      </c>
      <c r="G23" s="28">
        <v>3</v>
      </c>
      <c r="H23" s="28">
        <v>2</v>
      </c>
      <c r="I23" s="28">
        <v>2</v>
      </c>
      <c r="J23" s="28">
        <v>2</v>
      </c>
      <c r="K23" s="28">
        <f t="shared" si="1"/>
        <v>10</v>
      </c>
      <c r="L23" s="28">
        <v>1</v>
      </c>
      <c r="M23" s="28">
        <v>2</v>
      </c>
      <c r="N23" s="28">
        <v>3</v>
      </c>
      <c r="O23" s="28">
        <v>2</v>
      </c>
      <c r="P23" s="28">
        <v>2</v>
      </c>
      <c r="Q23" s="28"/>
    </row>
    <row r="24" spans="1:17" ht="28.5" customHeight="1" x14ac:dyDescent="0.25">
      <c r="A24" s="120"/>
      <c r="B24" s="123"/>
      <c r="C24" s="126" t="s">
        <v>48</v>
      </c>
      <c r="D24" s="41" t="s">
        <v>31</v>
      </c>
      <c r="E24" s="72">
        <f t="shared" si="0"/>
        <v>8</v>
      </c>
      <c r="F24" s="28">
        <v>3</v>
      </c>
      <c r="G24" s="28">
        <v>5</v>
      </c>
      <c r="H24" s="28">
        <v>0</v>
      </c>
      <c r="I24" s="28">
        <v>0</v>
      </c>
      <c r="J24" s="28">
        <v>0</v>
      </c>
      <c r="K24" s="28">
        <f t="shared" si="1"/>
        <v>11</v>
      </c>
      <c r="L24" s="28">
        <v>2</v>
      </c>
      <c r="M24" s="28">
        <v>2</v>
      </c>
      <c r="N24" s="28">
        <v>3</v>
      </c>
      <c r="O24" s="28">
        <v>2</v>
      </c>
      <c r="P24" s="28">
        <v>2</v>
      </c>
      <c r="Q24" s="28"/>
    </row>
    <row r="25" spans="1:17" ht="28.5" customHeight="1" x14ac:dyDescent="0.25">
      <c r="A25" s="120"/>
      <c r="B25" s="123"/>
      <c r="C25" s="127"/>
      <c r="D25" s="41" t="s">
        <v>32</v>
      </c>
      <c r="E25" s="72">
        <f t="shared" si="0"/>
        <v>6</v>
      </c>
      <c r="F25" s="28">
        <v>2</v>
      </c>
      <c r="G25" s="28">
        <v>2</v>
      </c>
      <c r="H25" s="28">
        <v>2</v>
      </c>
      <c r="I25" s="28">
        <v>0</v>
      </c>
      <c r="J25" s="28">
        <v>0</v>
      </c>
      <c r="K25" s="28">
        <f t="shared" si="1"/>
        <v>0</v>
      </c>
      <c r="L25" s="28">
        <v>0</v>
      </c>
      <c r="M25" s="28">
        <v>0</v>
      </c>
      <c r="N25" s="28">
        <v>0</v>
      </c>
      <c r="O25" s="28">
        <v>0</v>
      </c>
      <c r="P25" s="28">
        <v>0</v>
      </c>
      <c r="Q25" s="28"/>
    </row>
    <row r="26" spans="1:17" ht="28.5" customHeight="1" x14ac:dyDescent="0.25">
      <c r="A26" s="120"/>
      <c r="B26" s="123"/>
      <c r="C26" s="127"/>
      <c r="D26" s="41" t="s">
        <v>30</v>
      </c>
      <c r="E26" s="72">
        <f t="shared" si="0"/>
        <v>25</v>
      </c>
      <c r="F26" s="28">
        <v>5</v>
      </c>
      <c r="G26" s="28">
        <v>3</v>
      </c>
      <c r="H26" s="28">
        <v>5</v>
      </c>
      <c r="I26" s="28">
        <v>6</v>
      </c>
      <c r="J26" s="28">
        <v>6</v>
      </c>
      <c r="K26" s="28">
        <f t="shared" si="1"/>
        <v>26</v>
      </c>
      <c r="L26" s="28">
        <v>5</v>
      </c>
      <c r="M26" s="28">
        <v>5</v>
      </c>
      <c r="N26" s="28">
        <v>6</v>
      </c>
      <c r="O26" s="28">
        <v>5</v>
      </c>
      <c r="P26" s="28">
        <v>5</v>
      </c>
      <c r="Q26" s="28"/>
    </row>
    <row r="27" spans="1:17" ht="28.5" customHeight="1" x14ac:dyDescent="0.25">
      <c r="A27" s="120"/>
      <c r="B27" s="123"/>
      <c r="C27" s="127"/>
      <c r="D27" s="41" t="s">
        <v>53</v>
      </c>
      <c r="E27" s="72">
        <f t="shared" si="0"/>
        <v>7</v>
      </c>
      <c r="F27" s="28">
        <v>2</v>
      </c>
      <c r="G27" s="28">
        <v>2</v>
      </c>
      <c r="H27" s="28">
        <v>2</v>
      </c>
      <c r="I27" s="28">
        <v>1</v>
      </c>
      <c r="J27" s="28">
        <v>0</v>
      </c>
      <c r="K27" s="28">
        <f t="shared" si="1"/>
        <v>0</v>
      </c>
      <c r="L27" s="28">
        <v>0</v>
      </c>
      <c r="M27" s="28">
        <v>0</v>
      </c>
      <c r="N27" s="28">
        <v>0</v>
      </c>
      <c r="O27" s="28">
        <v>0</v>
      </c>
      <c r="P27" s="28">
        <v>0</v>
      </c>
      <c r="Q27" s="28"/>
    </row>
    <row r="28" spans="1:17" ht="28.5" customHeight="1" x14ac:dyDescent="0.25">
      <c r="A28" s="129"/>
      <c r="B28" s="125"/>
      <c r="C28" s="127"/>
      <c r="D28" s="41" t="s">
        <v>54</v>
      </c>
      <c r="E28" s="72">
        <f t="shared" si="0"/>
        <v>0</v>
      </c>
      <c r="F28" s="28">
        <v>0</v>
      </c>
      <c r="G28" s="28">
        <v>0</v>
      </c>
      <c r="H28" s="28">
        <v>0</v>
      </c>
      <c r="I28" s="28">
        <v>0</v>
      </c>
      <c r="J28" s="28">
        <v>0</v>
      </c>
      <c r="K28" s="28">
        <f t="shared" si="1"/>
        <v>0</v>
      </c>
      <c r="L28" s="28">
        <v>0</v>
      </c>
      <c r="M28" s="28">
        <v>0</v>
      </c>
      <c r="N28" s="28">
        <v>0</v>
      </c>
      <c r="O28" s="28">
        <v>0</v>
      </c>
      <c r="P28" s="28">
        <v>0</v>
      </c>
      <c r="Q28" s="28"/>
    </row>
    <row r="29" spans="1:17" ht="28.5" customHeight="1" x14ac:dyDescent="0.25">
      <c r="A29" s="119">
        <v>3</v>
      </c>
      <c r="B29" s="122" t="s">
        <v>7</v>
      </c>
      <c r="C29" s="122" t="s">
        <v>49</v>
      </c>
      <c r="D29" s="41" t="s">
        <v>28</v>
      </c>
      <c r="E29" s="72">
        <f t="shared" si="0"/>
        <v>0</v>
      </c>
      <c r="F29" s="28">
        <v>0</v>
      </c>
      <c r="G29" s="28">
        <v>0</v>
      </c>
      <c r="H29" s="28">
        <v>0</v>
      </c>
      <c r="I29" s="28">
        <v>0</v>
      </c>
      <c r="J29" s="28">
        <v>0</v>
      </c>
      <c r="K29" s="28">
        <f t="shared" si="1"/>
        <v>0</v>
      </c>
      <c r="L29" s="72">
        <v>0</v>
      </c>
      <c r="M29" s="72">
        <v>0</v>
      </c>
      <c r="N29" s="72">
        <v>0</v>
      </c>
      <c r="O29" s="72">
        <v>0</v>
      </c>
      <c r="P29" s="72">
        <v>0</v>
      </c>
      <c r="Q29" s="28"/>
    </row>
    <row r="30" spans="1:17" ht="28.5" customHeight="1" x14ac:dyDescent="0.25">
      <c r="A30" s="120"/>
      <c r="B30" s="123"/>
      <c r="C30" s="123"/>
      <c r="D30" s="41" t="s">
        <v>25</v>
      </c>
      <c r="E30" s="72">
        <f t="shared" si="0"/>
        <v>14</v>
      </c>
      <c r="F30" s="28">
        <v>3</v>
      </c>
      <c r="G30" s="28">
        <v>4</v>
      </c>
      <c r="H30" s="28">
        <v>3</v>
      </c>
      <c r="I30" s="28">
        <v>2</v>
      </c>
      <c r="J30" s="28">
        <v>2</v>
      </c>
      <c r="K30" s="28">
        <f t="shared" si="1"/>
        <v>9</v>
      </c>
      <c r="L30" s="72">
        <v>1</v>
      </c>
      <c r="M30" s="72">
        <v>3</v>
      </c>
      <c r="N30" s="72">
        <v>2</v>
      </c>
      <c r="O30" s="72">
        <v>2</v>
      </c>
      <c r="P30" s="72">
        <v>1</v>
      </c>
      <c r="Q30" s="28"/>
    </row>
    <row r="31" spans="1:17" ht="28.5" customHeight="1" x14ac:dyDescent="0.25">
      <c r="A31" s="120"/>
      <c r="B31" s="123"/>
      <c r="C31" s="123"/>
      <c r="D31" s="41" t="s">
        <v>26</v>
      </c>
      <c r="E31" s="72">
        <f t="shared" si="0"/>
        <v>0</v>
      </c>
      <c r="F31" s="28">
        <v>0</v>
      </c>
      <c r="G31" s="28">
        <v>0</v>
      </c>
      <c r="H31" s="28">
        <v>0</v>
      </c>
      <c r="I31" s="28">
        <v>0</v>
      </c>
      <c r="J31" s="28">
        <v>0</v>
      </c>
      <c r="K31" s="28">
        <f t="shared" si="1"/>
        <v>0</v>
      </c>
      <c r="L31" s="72">
        <v>0</v>
      </c>
      <c r="M31" s="72">
        <v>0</v>
      </c>
      <c r="N31" s="72">
        <v>0</v>
      </c>
      <c r="O31" s="72">
        <v>0</v>
      </c>
      <c r="P31" s="72">
        <v>0</v>
      </c>
      <c r="Q31" s="28"/>
    </row>
    <row r="32" spans="1:17" ht="28.5" customHeight="1" x14ac:dyDescent="0.25">
      <c r="A32" s="120"/>
      <c r="B32" s="123"/>
      <c r="C32" s="123"/>
      <c r="D32" s="41" t="s">
        <v>33</v>
      </c>
      <c r="E32" s="72">
        <f t="shared" si="0"/>
        <v>0</v>
      </c>
      <c r="F32" s="28">
        <v>0</v>
      </c>
      <c r="G32" s="28">
        <v>0</v>
      </c>
      <c r="H32" s="28">
        <v>0</v>
      </c>
      <c r="I32" s="28">
        <v>0</v>
      </c>
      <c r="J32" s="28">
        <v>0</v>
      </c>
      <c r="K32" s="28">
        <f t="shared" si="1"/>
        <v>0</v>
      </c>
      <c r="L32" s="72">
        <v>0</v>
      </c>
      <c r="M32" s="72">
        <v>0</v>
      </c>
      <c r="N32" s="72">
        <v>0</v>
      </c>
      <c r="O32" s="72">
        <v>0</v>
      </c>
      <c r="P32" s="72">
        <v>0</v>
      </c>
      <c r="Q32" s="28"/>
    </row>
    <row r="33" spans="1:17" ht="28.5" customHeight="1" x14ac:dyDescent="0.25">
      <c r="A33" s="120"/>
      <c r="B33" s="123"/>
      <c r="C33" s="123"/>
      <c r="D33" s="3" t="s">
        <v>34</v>
      </c>
      <c r="E33" s="72">
        <f t="shared" si="0"/>
        <v>0</v>
      </c>
      <c r="F33" s="28">
        <v>0</v>
      </c>
      <c r="G33" s="28">
        <v>0</v>
      </c>
      <c r="H33" s="28">
        <v>0</v>
      </c>
      <c r="I33" s="28">
        <v>0</v>
      </c>
      <c r="J33" s="28">
        <v>0</v>
      </c>
      <c r="K33" s="28">
        <f t="shared" si="1"/>
        <v>0</v>
      </c>
      <c r="L33" s="72">
        <v>0</v>
      </c>
      <c r="M33" s="72">
        <v>0</v>
      </c>
      <c r="N33" s="72">
        <v>0</v>
      </c>
      <c r="O33" s="72">
        <v>0</v>
      </c>
      <c r="P33" s="72">
        <v>0</v>
      </c>
      <c r="Q33" s="28"/>
    </row>
    <row r="34" spans="1:17" ht="28.5" customHeight="1" x14ac:dyDescent="0.25">
      <c r="A34" s="120"/>
      <c r="B34" s="123"/>
      <c r="C34" s="125"/>
      <c r="D34" s="18" t="s">
        <v>50</v>
      </c>
      <c r="E34" s="72">
        <f t="shared" si="0"/>
        <v>28</v>
      </c>
      <c r="F34" s="28">
        <v>8</v>
      </c>
      <c r="G34" s="28">
        <v>10</v>
      </c>
      <c r="H34" s="28">
        <v>7</v>
      </c>
      <c r="I34" s="28">
        <v>3</v>
      </c>
      <c r="J34" s="28">
        <v>0</v>
      </c>
      <c r="K34" s="28">
        <f t="shared" si="1"/>
        <v>2</v>
      </c>
      <c r="L34" s="72">
        <v>0</v>
      </c>
      <c r="M34" s="72">
        <v>0</v>
      </c>
      <c r="N34" s="72">
        <v>1</v>
      </c>
      <c r="O34" s="72">
        <v>1</v>
      </c>
      <c r="P34" s="72">
        <v>0</v>
      </c>
      <c r="Q34" s="28"/>
    </row>
    <row r="35" spans="1:17" ht="28.5" customHeight="1" x14ac:dyDescent="0.25">
      <c r="A35" s="120"/>
      <c r="B35" s="123"/>
      <c r="C35" s="126" t="s">
        <v>48</v>
      </c>
      <c r="D35" s="41" t="s">
        <v>31</v>
      </c>
      <c r="E35" s="72">
        <f t="shared" si="0"/>
        <v>6</v>
      </c>
      <c r="F35" s="28">
        <v>1</v>
      </c>
      <c r="G35" s="28">
        <v>3</v>
      </c>
      <c r="H35" s="28">
        <v>2</v>
      </c>
      <c r="I35" s="28">
        <v>0</v>
      </c>
      <c r="J35" s="28">
        <v>0</v>
      </c>
      <c r="K35" s="28">
        <f t="shared" si="1"/>
        <v>14</v>
      </c>
      <c r="L35" s="28">
        <v>0</v>
      </c>
      <c r="M35" s="28">
        <v>3</v>
      </c>
      <c r="N35" s="28">
        <v>4</v>
      </c>
      <c r="O35" s="28">
        <v>4</v>
      </c>
      <c r="P35" s="28">
        <v>3</v>
      </c>
      <c r="Q35" s="28"/>
    </row>
    <row r="36" spans="1:17" ht="28.5" customHeight="1" x14ac:dyDescent="0.25">
      <c r="A36" s="120"/>
      <c r="B36" s="123"/>
      <c r="C36" s="127"/>
      <c r="D36" s="41" t="s">
        <v>32</v>
      </c>
      <c r="E36" s="72">
        <f t="shared" si="0"/>
        <v>12</v>
      </c>
      <c r="F36" s="28">
        <v>1</v>
      </c>
      <c r="G36" s="28">
        <v>2</v>
      </c>
      <c r="H36" s="28">
        <v>4</v>
      </c>
      <c r="I36" s="28">
        <v>3</v>
      </c>
      <c r="J36" s="28">
        <v>2</v>
      </c>
      <c r="K36" s="28">
        <f t="shared" si="1"/>
        <v>8</v>
      </c>
      <c r="L36" s="28">
        <v>0</v>
      </c>
      <c r="M36" s="28">
        <v>0</v>
      </c>
      <c r="N36" s="28">
        <v>4</v>
      </c>
      <c r="O36" s="28">
        <v>4</v>
      </c>
      <c r="P36" s="28">
        <v>0</v>
      </c>
      <c r="Q36" s="28"/>
    </row>
    <row r="37" spans="1:17" ht="28.5" customHeight="1" x14ac:dyDescent="0.25">
      <c r="A37" s="120"/>
      <c r="B37" s="123"/>
      <c r="C37" s="127"/>
      <c r="D37" s="41" t="s">
        <v>30</v>
      </c>
      <c r="E37" s="72">
        <f t="shared" si="0"/>
        <v>6</v>
      </c>
      <c r="F37" s="28">
        <v>4</v>
      </c>
      <c r="G37" s="28">
        <v>2</v>
      </c>
      <c r="H37" s="28">
        <v>0</v>
      </c>
      <c r="I37" s="28">
        <v>0</v>
      </c>
      <c r="J37" s="28">
        <v>0</v>
      </c>
      <c r="K37" s="28">
        <f t="shared" si="1"/>
        <v>6</v>
      </c>
      <c r="L37" s="28">
        <v>0</v>
      </c>
      <c r="M37" s="28">
        <v>2</v>
      </c>
      <c r="N37" s="28">
        <v>0</v>
      </c>
      <c r="O37" s="28">
        <v>2</v>
      </c>
      <c r="P37" s="28">
        <v>2</v>
      </c>
      <c r="Q37" s="28"/>
    </row>
    <row r="38" spans="1:17" ht="28.5" customHeight="1" x14ac:dyDescent="0.25">
      <c r="A38" s="120"/>
      <c r="B38" s="123"/>
      <c r="C38" s="127"/>
      <c r="D38" s="41" t="s">
        <v>53</v>
      </c>
      <c r="E38" s="72">
        <f t="shared" si="0"/>
        <v>9</v>
      </c>
      <c r="F38" s="28">
        <v>1</v>
      </c>
      <c r="G38" s="28">
        <v>2</v>
      </c>
      <c r="H38" s="28">
        <v>0</v>
      </c>
      <c r="I38" s="28">
        <v>3</v>
      </c>
      <c r="J38" s="28">
        <v>3</v>
      </c>
      <c r="K38" s="28">
        <f t="shared" si="1"/>
        <v>5</v>
      </c>
      <c r="L38" s="28">
        <v>2</v>
      </c>
      <c r="M38" s="28">
        <v>2</v>
      </c>
      <c r="N38" s="28">
        <v>1</v>
      </c>
      <c r="O38" s="28">
        <v>0</v>
      </c>
      <c r="P38" s="28">
        <v>0</v>
      </c>
      <c r="Q38" s="28"/>
    </row>
    <row r="39" spans="1:17" ht="28.5" customHeight="1" thickBot="1" x14ac:dyDescent="0.3">
      <c r="A39" s="121"/>
      <c r="B39" s="124"/>
      <c r="C39" s="128"/>
      <c r="D39" s="42" t="s">
        <v>54</v>
      </c>
      <c r="E39" s="73">
        <f t="shared" si="0"/>
        <v>1</v>
      </c>
      <c r="F39" s="74">
        <v>0</v>
      </c>
      <c r="G39" s="74">
        <v>1</v>
      </c>
      <c r="H39" s="74">
        <v>0</v>
      </c>
      <c r="I39" s="74">
        <v>0</v>
      </c>
      <c r="J39" s="74">
        <v>0</v>
      </c>
      <c r="K39" s="74">
        <f t="shared" si="1"/>
        <v>0</v>
      </c>
      <c r="L39" s="74">
        <v>0</v>
      </c>
      <c r="M39" s="74">
        <v>0</v>
      </c>
      <c r="N39" s="74">
        <v>0</v>
      </c>
      <c r="O39" s="74">
        <v>0</v>
      </c>
      <c r="P39" s="74">
        <v>0</v>
      </c>
      <c r="Q39" s="74"/>
    </row>
    <row r="40" spans="1:17" x14ac:dyDescent="0.25">
      <c r="Q40" s="44" t="s">
        <v>96</v>
      </c>
    </row>
  </sheetData>
  <mergeCells count="22">
    <mergeCell ref="A29:A39"/>
    <mergeCell ref="B29:B39"/>
    <mergeCell ref="C29:C34"/>
    <mergeCell ref="C35:C39"/>
    <mergeCell ref="A18:A28"/>
    <mergeCell ref="B18:B28"/>
    <mergeCell ref="C18:C23"/>
    <mergeCell ref="C24:C28"/>
    <mergeCell ref="P1:Q1"/>
    <mergeCell ref="Q6:Q7"/>
    <mergeCell ref="A6:A7"/>
    <mergeCell ref="B6:B7"/>
    <mergeCell ref="C6:D7"/>
    <mergeCell ref="K6:P6"/>
    <mergeCell ref="E6:J6"/>
    <mergeCell ref="A8:A17"/>
    <mergeCell ref="B8:B17"/>
    <mergeCell ref="C8:C12"/>
    <mergeCell ref="C13:C17"/>
    <mergeCell ref="A2:Q2"/>
    <mergeCell ref="A3:Q3"/>
    <mergeCell ref="N4:Q4"/>
  </mergeCells>
  <printOptions horizontalCentered="1"/>
  <pageMargins left="0.118110236220472" right="0.118110236220472" top="0.41" bottom="0.47" header="0.43" footer="0.43"/>
  <pageSetup paperSize="9" scale="9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workbookViewId="0">
      <pane xSplit="3" ySplit="7" topLeftCell="D8" activePane="bottomRight" state="frozen"/>
      <selection pane="topRight" activeCell="D1" sqref="D1"/>
      <selection pane="bottomLeft" activeCell="A7" sqref="A7"/>
      <selection pane="bottomRight" activeCell="T7" sqref="T7"/>
    </sheetView>
  </sheetViews>
  <sheetFormatPr defaultRowHeight="15.75" x14ac:dyDescent="0.25"/>
  <cols>
    <col min="1" max="1" width="4.75" customWidth="1"/>
    <col min="2" max="2" width="6.75" customWidth="1"/>
    <col min="3" max="3" width="16" style="33" customWidth="1"/>
    <col min="4" max="4" width="19" style="33" customWidth="1"/>
    <col min="5" max="5" width="7.25" style="52" customWidth="1"/>
    <col min="6" max="9" width="7.375" customWidth="1"/>
    <col min="10" max="10" width="6.75" customWidth="1"/>
    <col min="11" max="11" width="6.125" style="30" customWidth="1"/>
    <col min="12" max="16" width="7.375" customWidth="1"/>
    <col min="17" max="17" width="6.5" customWidth="1"/>
  </cols>
  <sheetData>
    <row r="1" spans="1:18" x14ac:dyDescent="0.25">
      <c r="P1" s="97" t="s">
        <v>85</v>
      </c>
      <c r="Q1" s="97"/>
    </row>
    <row r="2" spans="1:18" ht="39.75" customHeight="1" x14ac:dyDescent="0.25">
      <c r="A2" s="117" t="s">
        <v>87</v>
      </c>
      <c r="B2" s="117"/>
      <c r="C2" s="117"/>
      <c r="D2" s="117"/>
      <c r="E2" s="117"/>
      <c r="F2" s="117"/>
      <c r="G2" s="117"/>
      <c r="H2" s="117"/>
      <c r="I2" s="117"/>
      <c r="J2" s="117"/>
      <c r="K2" s="117"/>
      <c r="L2" s="117"/>
      <c r="M2" s="117"/>
      <c r="N2" s="117"/>
      <c r="O2" s="117"/>
      <c r="P2" s="117"/>
      <c r="Q2" s="117"/>
    </row>
    <row r="3" spans="1:18" ht="21.75" customHeight="1" x14ac:dyDescent="0.3">
      <c r="A3" s="80" t="s">
        <v>97</v>
      </c>
      <c r="B3" s="80"/>
      <c r="C3" s="80"/>
      <c r="D3" s="80"/>
      <c r="E3" s="80"/>
      <c r="F3" s="80"/>
      <c r="G3" s="80"/>
      <c r="H3" s="80"/>
      <c r="I3" s="80"/>
      <c r="J3" s="80"/>
      <c r="K3" s="80"/>
      <c r="L3" s="80"/>
      <c r="M3" s="80"/>
      <c r="N3" s="80"/>
      <c r="O3" s="80"/>
      <c r="P3" s="80"/>
      <c r="Q3" s="80"/>
      <c r="R3" s="9"/>
    </row>
    <row r="4" spans="1:18" x14ac:dyDescent="0.25">
      <c r="N4" s="118" t="s">
        <v>80</v>
      </c>
      <c r="O4" s="118"/>
      <c r="P4" s="118"/>
      <c r="Q4" s="118"/>
    </row>
    <row r="5" spans="1:18" ht="9" customHeight="1" x14ac:dyDescent="0.25">
      <c r="N5" s="51"/>
      <c r="O5" s="51"/>
      <c r="P5" s="51"/>
      <c r="Q5" s="51"/>
    </row>
    <row r="6" spans="1:18" ht="21.75" customHeight="1" x14ac:dyDescent="0.25">
      <c r="A6" s="105" t="s">
        <v>0</v>
      </c>
      <c r="B6" s="105" t="s">
        <v>1</v>
      </c>
      <c r="C6" s="105" t="s">
        <v>79</v>
      </c>
      <c r="D6" s="105"/>
      <c r="E6" s="92" t="s">
        <v>98</v>
      </c>
      <c r="F6" s="93"/>
      <c r="G6" s="93"/>
      <c r="H6" s="93"/>
      <c r="I6" s="93"/>
      <c r="J6" s="94"/>
      <c r="K6" s="92" t="s">
        <v>100</v>
      </c>
      <c r="L6" s="93"/>
      <c r="M6" s="93"/>
      <c r="N6" s="93"/>
      <c r="O6" s="93"/>
      <c r="P6" s="94"/>
      <c r="Q6" s="104" t="s">
        <v>9</v>
      </c>
    </row>
    <row r="7" spans="1:18" ht="47.25" customHeight="1" x14ac:dyDescent="0.25">
      <c r="A7" s="105"/>
      <c r="B7" s="105"/>
      <c r="C7" s="105"/>
      <c r="D7" s="105"/>
      <c r="E7" s="37" t="s">
        <v>99</v>
      </c>
      <c r="F7" s="37" t="s">
        <v>36</v>
      </c>
      <c r="G7" s="37" t="s">
        <v>37</v>
      </c>
      <c r="H7" s="37" t="s">
        <v>38</v>
      </c>
      <c r="I7" s="37" t="s">
        <v>39</v>
      </c>
      <c r="J7" s="37" t="s">
        <v>40</v>
      </c>
      <c r="K7" s="37" t="s">
        <v>99</v>
      </c>
      <c r="L7" s="37" t="s">
        <v>43</v>
      </c>
      <c r="M7" s="37" t="s">
        <v>44</v>
      </c>
      <c r="N7" s="37" t="s">
        <v>45</v>
      </c>
      <c r="O7" s="37" t="s">
        <v>46</v>
      </c>
      <c r="P7" s="37" t="s">
        <v>47</v>
      </c>
      <c r="Q7" s="104"/>
    </row>
    <row r="8" spans="1:18" ht="27" customHeight="1" x14ac:dyDescent="0.25">
      <c r="A8" s="119">
        <v>1</v>
      </c>
      <c r="B8" s="122" t="s">
        <v>78</v>
      </c>
      <c r="C8" s="130" t="s">
        <v>49</v>
      </c>
      <c r="D8" s="41" t="s">
        <v>28</v>
      </c>
      <c r="E8" s="75">
        <f>SUM(F8:J8)</f>
        <v>23</v>
      </c>
      <c r="F8" s="28">
        <v>23</v>
      </c>
      <c r="G8" s="28">
        <v>0</v>
      </c>
      <c r="H8" s="28">
        <v>0</v>
      </c>
      <c r="I8" s="28">
        <v>0</v>
      </c>
      <c r="J8" s="28">
        <v>0</v>
      </c>
      <c r="K8" s="29">
        <f>SUM(L8:P8)</f>
        <v>0</v>
      </c>
      <c r="L8" s="28">
        <v>0</v>
      </c>
      <c r="M8" s="28">
        <v>0</v>
      </c>
      <c r="N8" s="28">
        <v>0</v>
      </c>
      <c r="O8" s="28">
        <v>0</v>
      </c>
      <c r="P8" s="28">
        <v>0</v>
      </c>
      <c r="Q8" s="28"/>
    </row>
    <row r="9" spans="1:18" ht="27" customHeight="1" x14ac:dyDescent="0.25">
      <c r="A9" s="120"/>
      <c r="B9" s="123"/>
      <c r="C9" s="131"/>
      <c r="D9" s="41" t="s">
        <v>25</v>
      </c>
      <c r="E9" s="75">
        <f t="shared" ref="E9:E41" si="0">SUM(F9:J9)</f>
        <v>35</v>
      </c>
      <c r="F9" s="28">
        <v>5</v>
      </c>
      <c r="G9" s="28">
        <v>6</v>
      </c>
      <c r="H9" s="28">
        <v>8</v>
      </c>
      <c r="I9" s="28">
        <v>8</v>
      </c>
      <c r="J9" s="28">
        <v>8</v>
      </c>
      <c r="K9" s="29">
        <f t="shared" ref="K9:K41" si="1">SUM(L9:P9)</f>
        <v>50</v>
      </c>
      <c r="L9" s="28">
        <v>10</v>
      </c>
      <c r="M9" s="28">
        <v>10</v>
      </c>
      <c r="N9" s="28">
        <v>10</v>
      </c>
      <c r="O9" s="28">
        <v>10</v>
      </c>
      <c r="P9" s="28">
        <v>10</v>
      </c>
      <c r="Q9" s="28"/>
    </row>
    <row r="10" spans="1:18" ht="27" customHeight="1" x14ac:dyDescent="0.25">
      <c r="A10" s="120"/>
      <c r="B10" s="123"/>
      <c r="C10" s="131"/>
      <c r="D10" s="41" t="s">
        <v>26</v>
      </c>
      <c r="E10" s="75">
        <f t="shared" si="0"/>
        <v>0</v>
      </c>
      <c r="F10" s="28">
        <v>0</v>
      </c>
      <c r="G10" s="28">
        <v>0</v>
      </c>
      <c r="H10" s="28">
        <v>0</v>
      </c>
      <c r="I10" s="28">
        <v>0</v>
      </c>
      <c r="J10" s="28">
        <v>0</v>
      </c>
      <c r="K10" s="29">
        <f t="shared" si="1"/>
        <v>0</v>
      </c>
      <c r="L10" s="28">
        <v>0</v>
      </c>
      <c r="M10" s="28">
        <v>0</v>
      </c>
      <c r="N10" s="28">
        <v>0</v>
      </c>
      <c r="O10" s="28">
        <v>0</v>
      </c>
      <c r="P10" s="28">
        <v>0</v>
      </c>
      <c r="Q10" s="28"/>
    </row>
    <row r="11" spans="1:18" ht="27" customHeight="1" x14ac:dyDescent="0.25">
      <c r="A11" s="120"/>
      <c r="B11" s="123"/>
      <c r="C11" s="131"/>
      <c r="D11" s="41" t="s">
        <v>33</v>
      </c>
      <c r="E11" s="75">
        <f t="shared" si="0"/>
        <v>57</v>
      </c>
      <c r="F11" s="28">
        <v>12</v>
      </c>
      <c r="G11" s="28">
        <v>13</v>
      </c>
      <c r="H11" s="28">
        <v>10</v>
      </c>
      <c r="I11" s="28">
        <v>12</v>
      </c>
      <c r="J11" s="28">
        <v>10</v>
      </c>
      <c r="K11" s="29">
        <f t="shared" si="1"/>
        <v>61</v>
      </c>
      <c r="L11" s="28">
        <v>12</v>
      </c>
      <c r="M11" s="28">
        <v>15</v>
      </c>
      <c r="N11" s="28">
        <v>12</v>
      </c>
      <c r="O11" s="28">
        <v>10</v>
      </c>
      <c r="P11" s="28">
        <v>12</v>
      </c>
      <c r="Q11" s="28"/>
    </row>
    <row r="12" spans="1:18" ht="27" customHeight="1" x14ac:dyDescent="0.25">
      <c r="A12" s="120"/>
      <c r="B12" s="123"/>
      <c r="C12" s="132"/>
      <c r="D12" s="3" t="s">
        <v>34</v>
      </c>
      <c r="E12" s="75">
        <f t="shared" si="0"/>
        <v>0</v>
      </c>
      <c r="F12" s="28">
        <v>0</v>
      </c>
      <c r="G12" s="28">
        <v>0</v>
      </c>
      <c r="H12" s="28">
        <v>0</v>
      </c>
      <c r="I12" s="28">
        <v>0</v>
      </c>
      <c r="J12" s="28">
        <v>0</v>
      </c>
      <c r="K12" s="29">
        <f t="shared" si="1"/>
        <v>0</v>
      </c>
      <c r="L12" s="28">
        <v>0</v>
      </c>
      <c r="M12" s="28">
        <v>0</v>
      </c>
      <c r="N12" s="28">
        <v>0</v>
      </c>
      <c r="O12" s="28">
        <v>0</v>
      </c>
      <c r="P12" s="28">
        <v>0</v>
      </c>
      <c r="Q12" s="28"/>
    </row>
    <row r="13" spans="1:18" ht="27" customHeight="1" x14ac:dyDescent="0.25">
      <c r="A13" s="120"/>
      <c r="B13" s="123"/>
      <c r="C13" s="126" t="s">
        <v>48</v>
      </c>
      <c r="D13" s="41" t="s">
        <v>31</v>
      </c>
      <c r="E13" s="75">
        <f t="shared" si="0"/>
        <v>19</v>
      </c>
      <c r="F13" s="28">
        <v>5</v>
      </c>
      <c r="G13" s="28">
        <v>5</v>
      </c>
      <c r="H13" s="28">
        <v>3</v>
      </c>
      <c r="I13" s="28">
        <v>3</v>
      </c>
      <c r="J13" s="28">
        <v>3</v>
      </c>
      <c r="K13" s="29">
        <f t="shared" si="1"/>
        <v>21</v>
      </c>
      <c r="L13" s="28">
        <v>3</v>
      </c>
      <c r="M13" s="28">
        <v>3</v>
      </c>
      <c r="N13" s="28">
        <v>5</v>
      </c>
      <c r="O13" s="28">
        <v>5</v>
      </c>
      <c r="P13" s="28">
        <v>5</v>
      </c>
      <c r="Q13" s="28"/>
    </row>
    <row r="14" spans="1:18" ht="27" customHeight="1" x14ac:dyDescent="0.25">
      <c r="A14" s="120"/>
      <c r="B14" s="123"/>
      <c r="C14" s="127"/>
      <c r="D14" s="41" t="s">
        <v>32</v>
      </c>
      <c r="E14" s="75">
        <f t="shared" si="0"/>
        <v>67</v>
      </c>
      <c r="F14" s="28">
        <v>12</v>
      </c>
      <c r="G14" s="28">
        <v>14</v>
      </c>
      <c r="H14" s="28">
        <v>15</v>
      </c>
      <c r="I14" s="28">
        <v>12</v>
      </c>
      <c r="J14" s="28">
        <v>14</v>
      </c>
      <c r="K14" s="29">
        <f t="shared" si="1"/>
        <v>64</v>
      </c>
      <c r="L14" s="28">
        <v>15</v>
      </c>
      <c r="M14" s="28">
        <v>12</v>
      </c>
      <c r="N14" s="28">
        <v>13</v>
      </c>
      <c r="O14" s="28">
        <v>11</v>
      </c>
      <c r="P14" s="28">
        <v>13</v>
      </c>
      <c r="Q14" s="28"/>
    </row>
    <row r="15" spans="1:18" ht="27" customHeight="1" x14ac:dyDescent="0.25">
      <c r="A15" s="120"/>
      <c r="B15" s="123"/>
      <c r="C15" s="127"/>
      <c r="D15" s="41" t="s">
        <v>30</v>
      </c>
      <c r="E15" s="75">
        <f t="shared" si="0"/>
        <v>190</v>
      </c>
      <c r="F15" s="28">
        <v>56</v>
      </c>
      <c r="G15" s="28">
        <v>34</v>
      </c>
      <c r="H15" s="28">
        <v>26</v>
      </c>
      <c r="I15" s="28">
        <v>37</v>
      </c>
      <c r="J15" s="28">
        <v>37</v>
      </c>
      <c r="K15" s="29">
        <f t="shared" si="1"/>
        <v>302</v>
      </c>
      <c r="L15" s="28">
        <v>58</v>
      </c>
      <c r="M15" s="28">
        <v>58</v>
      </c>
      <c r="N15" s="28">
        <v>67</v>
      </c>
      <c r="O15" s="28">
        <v>60</v>
      </c>
      <c r="P15" s="28">
        <v>59</v>
      </c>
      <c r="Q15" s="28"/>
    </row>
    <row r="16" spans="1:18" ht="20.25" customHeight="1" x14ac:dyDescent="0.25">
      <c r="A16" s="120"/>
      <c r="B16" s="123"/>
      <c r="C16" s="127"/>
      <c r="D16" s="34" t="s">
        <v>53</v>
      </c>
      <c r="E16" s="75">
        <f t="shared" si="0"/>
        <v>0</v>
      </c>
      <c r="F16" s="28">
        <v>0</v>
      </c>
      <c r="G16" s="28">
        <v>0</v>
      </c>
      <c r="H16" s="28">
        <v>0</v>
      </c>
      <c r="I16" s="28">
        <v>0</v>
      </c>
      <c r="J16" s="28">
        <v>0</v>
      </c>
      <c r="K16" s="29">
        <f t="shared" si="1"/>
        <v>0</v>
      </c>
      <c r="L16" s="28">
        <v>0</v>
      </c>
      <c r="M16" s="28">
        <v>0</v>
      </c>
      <c r="N16" s="28">
        <v>0</v>
      </c>
      <c r="O16" s="28">
        <v>0</v>
      </c>
      <c r="P16" s="28">
        <v>0</v>
      </c>
      <c r="Q16" s="28"/>
    </row>
    <row r="17" spans="1:17" ht="20.25" customHeight="1" x14ac:dyDescent="0.25">
      <c r="A17" s="129"/>
      <c r="B17" s="125"/>
      <c r="C17" s="127"/>
      <c r="D17" s="34" t="s">
        <v>54</v>
      </c>
      <c r="E17" s="75">
        <f t="shared" si="0"/>
        <v>0</v>
      </c>
      <c r="F17" s="28">
        <v>0</v>
      </c>
      <c r="G17" s="28">
        <v>0</v>
      </c>
      <c r="H17" s="28">
        <v>0</v>
      </c>
      <c r="I17" s="28">
        <v>0</v>
      </c>
      <c r="J17" s="28">
        <v>0</v>
      </c>
      <c r="K17" s="29">
        <f t="shared" si="1"/>
        <v>0</v>
      </c>
      <c r="L17" s="28">
        <v>0</v>
      </c>
      <c r="M17" s="28">
        <v>0</v>
      </c>
      <c r="N17" s="28">
        <v>0</v>
      </c>
      <c r="O17" s="28">
        <v>0</v>
      </c>
      <c r="P17" s="28">
        <v>0</v>
      </c>
      <c r="Q17" s="28"/>
    </row>
    <row r="18" spans="1:17" ht="27" customHeight="1" x14ac:dyDescent="0.25">
      <c r="A18" s="119">
        <v>2</v>
      </c>
      <c r="B18" s="122" t="s">
        <v>6</v>
      </c>
      <c r="C18" s="130" t="s">
        <v>49</v>
      </c>
      <c r="D18" s="3" t="s">
        <v>28</v>
      </c>
      <c r="E18" s="75">
        <f t="shared" si="0"/>
        <v>27</v>
      </c>
      <c r="F18" s="28">
        <v>13</v>
      </c>
      <c r="G18" s="28">
        <v>14</v>
      </c>
      <c r="H18" s="28">
        <v>0</v>
      </c>
      <c r="I18" s="28">
        <v>0</v>
      </c>
      <c r="J18" s="28">
        <v>0</v>
      </c>
      <c r="K18" s="29">
        <f t="shared" si="1"/>
        <v>0</v>
      </c>
      <c r="L18" s="28">
        <v>0</v>
      </c>
      <c r="M18" s="28">
        <v>0</v>
      </c>
      <c r="N18" s="28">
        <v>0</v>
      </c>
      <c r="O18" s="28">
        <v>0</v>
      </c>
      <c r="P18" s="28">
        <v>0</v>
      </c>
      <c r="Q18" s="28"/>
    </row>
    <row r="19" spans="1:17" ht="27" customHeight="1" x14ac:dyDescent="0.25">
      <c r="A19" s="120"/>
      <c r="B19" s="123"/>
      <c r="C19" s="131"/>
      <c r="D19" s="3" t="s">
        <v>25</v>
      </c>
      <c r="E19" s="75">
        <f t="shared" si="0"/>
        <v>13</v>
      </c>
      <c r="F19" s="28">
        <v>3</v>
      </c>
      <c r="G19" s="28">
        <v>2</v>
      </c>
      <c r="H19" s="28">
        <v>3</v>
      </c>
      <c r="I19" s="28">
        <v>2</v>
      </c>
      <c r="J19" s="28">
        <v>3</v>
      </c>
      <c r="K19" s="29">
        <f t="shared" si="1"/>
        <v>14</v>
      </c>
      <c r="L19" s="28">
        <v>3</v>
      </c>
      <c r="M19" s="28">
        <v>3</v>
      </c>
      <c r="N19" s="28">
        <v>3</v>
      </c>
      <c r="O19" s="28">
        <v>2</v>
      </c>
      <c r="P19" s="28">
        <v>3</v>
      </c>
      <c r="Q19" s="28"/>
    </row>
    <row r="20" spans="1:17" ht="27" customHeight="1" x14ac:dyDescent="0.25">
      <c r="A20" s="120"/>
      <c r="B20" s="123"/>
      <c r="C20" s="131"/>
      <c r="D20" s="3" t="s">
        <v>26</v>
      </c>
      <c r="E20" s="75">
        <f t="shared" si="0"/>
        <v>0</v>
      </c>
      <c r="F20" s="28">
        <v>0</v>
      </c>
      <c r="G20" s="28">
        <v>0</v>
      </c>
      <c r="H20" s="28">
        <v>0</v>
      </c>
      <c r="I20" s="28">
        <v>0</v>
      </c>
      <c r="J20" s="28">
        <v>0</v>
      </c>
      <c r="K20" s="29">
        <f t="shared" si="1"/>
        <v>0</v>
      </c>
      <c r="L20" s="28">
        <v>0</v>
      </c>
      <c r="M20" s="28">
        <v>0</v>
      </c>
      <c r="N20" s="28">
        <v>0</v>
      </c>
      <c r="O20" s="28">
        <v>0</v>
      </c>
      <c r="P20" s="28">
        <v>0</v>
      </c>
      <c r="Q20" s="28"/>
    </row>
    <row r="21" spans="1:17" ht="27" customHeight="1" x14ac:dyDescent="0.25">
      <c r="A21" s="120"/>
      <c r="B21" s="123"/>
      <c r="C21" s="131"/>
      <c r="D21" s="18" t="s">
        <v>33</v>
      </c>
      <c r="E21" s="75">
        <f t="shared" si="0"/>
        <v>26</v>
      </c>
      <c r="F21" s="28">
        <v>6</v>
      </c>
      <c r="G21" s="28">
        <v>5</v>
      </c>
      <c r="H21" s="28">
        <v>5</v>
      </c>
      <c r="I21" s="28">
        <v>5</v>
      </c>
      <c r="J21" s="28">
        <v>5</v>
      </c>
      <c r="K21" s="29">
        <f t="shared" si="1"/>
        <v>27</v>
      </c>
      <c r="L21" s="28">
        <v>6</v>
      </c>
      <c r="M21" s="28">
        <v>5</v>
      </c>
      <c r="N21" s="28">
        <v>6</v>
      </c>
      <c r="O21" s="28">
        <v>5</v>
      </c>
      <c r="P21" s="28">
        <v>5</v>
      </c>
      <c r="Q21" s="28"/>
    </row>
    <row r="22" spans="1:17" ht="27" customHeight="1" x14ac:dyDescent="0.25">
      <c r="A22" s="120"/>
      <c r="B22" s="123"/>
      <c r="C22" s="131"/>
      <c r="D22" s="18" t="s">
        <v>34</v>
      </c>
      <c r="E22" s="75">
        <f t="shared" si="0"/>
        <v>0</v>
      </c>
      <c r="F22" s="28">
        <v>0</v>
      </c>
      <c r="G22" s="28">
        <v>0</v>
      </c>
      <c r="H22" s="28">
        <v>0</v>
      </c>
      <c r="I22" s="28">
        <v>0</v>
      </c>
      <c r="J22" s="28">
        <v>0</v>
      </c>
      <c r="K22" s="29">
        <f t="shared" si="1"/>
        <v>0</v>
      </c>
      <c r="L22" s="28">
        <v>0</v>
      </c>
      <c r="M22" s="28">
        <v>0</v>
      </c>
      <c r="N22" s="28">
        <v>0</v>
      </c>
      <c r="O22" s="28">
        <v>0</v>
      </c>
      <c r="P22" s="28">
        <v>0</v>
      </c>
      <c r="Q22" s="28"/>
    </row>
    <row r="23" spans="1:17" ht="27" customHeight="1" x14ac:dyDescent="0.25">
      <c r="A23" s="120"/>
      <c r="B23" s="123"/>
      <c r="C23" s="132"/>
      <c r="D23" s="18" t="s">
        <v>51</v>
      </c>
      <c r="E23" s="75">
        <f t="shared" si="0"/>
        <v>75</v>
      </c>
      <c r="F23" s="28">
        <v>15</v>
      </c>
      <c r="G23" s="28">
        <v>15</v>
      </c>
      <c r="H23" s="28">
        <v>15</v>
      </c>
      <c r="I23" s="28">
        <v>15</v>
      </c>
      <c r="J23" s="28">
        <v>15</v>
      </c>
      <c r="K23" s="29">
        <f t="shared" si="1"/>
        <v>75</v>
      </c>
      <c r="L23" s="28">
        <v>15</v>
      </c>
      <c r="M23" s="28">
        <v>15</v>
      </c>
      <c r="N23" s="28">
        <v>15</v>
      </c>
      <c r="O23" s="28">
        <v>15</v>
      </c>
      <c r="P23" s="28">
        <v>15</v>
      </c>
      <c r="Q23" s="28"/>
    </row>
    <row r="24" spans="1:17" ht="27" customHeight="1" x14ac:dyDescent="0.25">
      <c r="A24" s="120"/>
      <c r="B24" s="123"/>
      <c r="C24" s="126" t="s">
        <v>48</v>
      </c>
      <c r="D24" s="3" t="s">
        <v>58</v>
      </c>
      <c r="E24" s="75">
        <f t="shared" si="0"/>
        <v>11</v>
      </c>
      <c r="F24" s="28">
        <v>2</v>
      </c>
      <c r="G24" s="28">
        <v>2</v>
      </c>
      <c r="H24" s="28">
        <v>3</v>
      </c>
      <c r="I24" s="28">
        <v>2</v>
      </c>
      <c r="J24" s="28">
        <v>2</v>
      </c>
      <c r="K24" s="29">
        <f t="shared" si="1"/>
        <v>18</v>
      </c>
      <c r="L24" s="28">
        <v>3</v>
      </c>
      <c r="M24" s="28">
        <v>3</v>
      </c>
      <c r="N24" s="28">
        <v>4</v>
      </c>
      <c r="O24" s="28">
        <v>5</v>
      </c>
      <c r="P24" s="28">
        <v>3</v>
      </c>
      <c r="Q24" s="28"/>
    </row>
    <row r="25" spans="1:17" ht="27" customHeight="1" x14ac:dyDescent="0.25">
      <c r="A25" s="120"/>
      <c r="B25" s="123"/>
      <c r="C25" s="127"/>
      <c r="D25" s="3" t="s">
        <v>55</v>
      </c>
      <c r="E25" s="75">
        <f t="shared" si="0"/>
        <v>21</v>
      </c>
      <c r="F25" s="28">
        <v>5</v>
      </c>
      <c r="G25" s="28">
        <v>3</v>
      </c>
      <c r="H25" s="28">
        <v>4</v>
      </c>
      <c r="I25" s="28">
        <v>5</v>
      </c>
      <c r="J25" s="28">
        <v>4</v>
      </c>
      <c r="K25" s="29">
        <f t="shared" si="1"/>
        <v>24</v>
      </c>
      <c r="L25" s="28">
        <v>5</v>
      </c>
      <c r="M25" s="28">
        <v>4</v>
      </c>
      <c r="N25" s="28">
        <v>5</v>
      </c>
      <c r="O25" s="28">
        <v>5</v>
      </c>
      <c r="P25" s="28">
        <v>5</v>
      </c>
      <c r="Q25" s="28"/>
    </row>
    <row r="26" spans="1:17" ht="27" customHeight="1" x14ac:dyDescent="0.25">
      <c r="A26" s="120"/>
      <c r="B26" s="123"/>
      <c r="C26" s="127"/>
      <c r="D26" s="3" t="s">
        <v>29</v>
      </c>
      <c r="E26" s="75">
        <f t="shared" si="0"/>
        <v>26</v>
      </c>
      <c r="F26" s="28">
        <v>5</v>
      </c>
      <c r="G26" s="28">
        <v>5</v>
      </c>
      <c r="H26" s="28">
        <v>6</v>
      </c>
      <c r="I26" s="28">
        <v>5</v>
      </c>
      <c r="J26" s="28">
        <v>5</v>
      </c>
      <c r="K26" s="29">
        <f t="shared" si="1"/>
        <v>26</v>
      </c>
      <c r="L26" s="28">
        <v>5</v>
      </c>
      <c r="M26" s="28">
        <v>5</v>
      </c>
      <c r="N26" s="28">
        <v>6</v>
      </c>
      <c r="O26" s="28">
        <v>5</v>
      </c>
      <c r="P26" s="28">
        <v>5</v>
      </c>
      <c r="Q26" s="28"/>
    </row>
    <row r="27" spans="1:17" ht="27" customHeight="1" x14ac:dyDescent="0.25">
      <c r="A27" s="120"/>
      <c r="B27" s="123"/>
      <c r="C27" s="127"/>
      <c r="D27" s="3" t="s">
        <v>57</v>
      </c>
      <c r="E27" s="75">
        <f t="shared" si="0"/>
        <v>22</v>
      </c>
      <c r="F27" s="28">
        <v>6</v>
      </c>
      <c r="G27" s="28">
        <v>4</v>
      </c>
      <c r="H27" s="28">
        <v>5</v>
      </c>
      <c r="I27" s="28">
        <v>4</v>
      </c>
      <c r="J27" s="28">
        <v>3</v>
      </c>
      <c r="K27" s="29">
        <f t="shared" si="1"/>
        <v>24</v>
      </c>
      <c r="L27" s="28">
        <v>5</v>
      </c>
      <c r="M27" s="28">
        <v>4</v>
      </c>
      <c r="N27" s="28">
        <v>5</v>
      </c>
      <c r="O27" s="28">
        <v>5</v>
      </c>
      <c r="P27" s="28">
        <v>5</v>
      </c>
      <c r="Q27" s="28"/>
    </row>
    <row r="28" spans="1:17" ht="27" customHeight="1" x14ac:dyDescent="0.25">
      <c r="A28" s="120"/>
      <c r="B28" s="123"/>
      <c r="C28" s="127"/>
      <c r="D28" s="3" t="s">
        <v>22</v>
      </c>
      <c r="E28" s="75">
        <f t="shared" si="0"/>
        <v>13</v>
      </c>
      <c r="F28" s="28">
        <v>2</v>
      </c>
      <c r="G28" s="28">
        <v>3</v>
      </c>
      <c r="H28" s="28">
        <v>2</v>
      </c>
      <c r="I28" s="28">
        <v>3</v>
      </c>
      <c r="J28" s="28">
        <v>3</v>
      </c>
      <c r="K28" s="29">
        <f t="shared" si="1"/>
        <v>13</v>
      </c>
      <c r="L28" s="28">
        <v>2</v>
      </c>
      <c r="M28" s="28">
        <v>3</v>
      </c>
      <c r="N28" s="28">
        <v>2</v>
      </c>
      <c r="O28" s="28">
        <v>3</v>
      </c>
      <c r="P28" s="28">
        <v>3</v>
      </c>
      <c r="Q28" s="28"/>
    </row>
    <row r="29" spans="1:17" ht="27" customHeight="1" x14ac:dyDescent="0.25">
      <c r="A29" s="129"/>
      <c r="B29" s="125"/>
      <c r="C29" s="127"/>
      <c r="D29" s="3" t="s">
        <v>56</v>
      </c>
      <c r="E29" s="75">
        <f t="shared" si="0"/>
        <v>22</v>
      </c>
      <c r="F29" s="28">
        <v>6</v>
      </c>
      <c r="G29" s="28">
        <v>4</v>
      </c>
      <c r="H29" s="28">
        <v>5</v>
      </c>
      <c r="I29" s="28">
        <v>3</v>
      </c>
      <c r="J29" s="28">
        <v>4</v>
      </c>
      <c r="K29" s="29">
        <f t="shared" si="1"/>
        <v>24</v>
      </c>
      <c r="L29" s="28">
        <v>5</v>
      </c>
      <c r="M29" s="28">
        <v>4</v>
      </c>
      <c r="N29" s="28">
        <v>5</v>
      </c>
      <c r="O29" s="28">
        <v>5</v>
      </c>
      <c r="P29" s="28">
        <v>5</v>
      </c>
      <c r="Q29" s="28"/>
    </row>
    <row r="30" spans="1:17" ht="27" customHeight="1" x14ac:dyDescent="0.25">
      <c r="A30" s="119">
        <v>3</v>
      </c>
      <c r="B30" s="122" t="s">
        <v>7</v>
      </c>
      <c r="C30" s="130" t="s">
        <v>49</v>
      </c>
      <c r="D30" s="3" t="s">
        <v>28</v>
      </c>
      <c r="E30" s="75">
        <f t="shared" si="0"/>
        <v>11</v>
      </c>
      <c r="F30" s="72">
        <v>11</v>
      </c>
      <c r="G30" s="72">
        <v>0</v>
      </c>
      <c r="H30" s="72">
        <v>0</v>
      </c>
      <c r="I30" s="72">
        <v>0</v>
      </c>
      <c r="J30" s="72">
        <v>0</v>
      </c>
      <c r="K30" s="29">
        <f t="shared" si="1"/>
        <v>0</v>
      </c>
      <c r="L30" s="28">
        <v>0</v>
      </c>
      <c r="M30" s="28">
        <v>0</v>
      </c>
      <c r="N30" s="28">
        <v>0</v>
      </c>
      <c r="O30" s="28">
        <v>0</v>
      </c>
      <c r="P30" s="28">
        <v>0</v>
      </c>
      <c r="Q30" s="28"/>
    </row>
    <row r="31" spans="1:17" ht="27" customHeight="1" x14ac:dyDescent="0.25">
      <c r="A31" s="120"/>
      <c r="B31" s="123"/>
      <c r="C31" s="131"/>
      <c r="D31" s="3" t="s">
        <v>25</v>
      </c>
      <c r="E31" s="75">
        <f t="shared" si="0"/>
        <v>14</v>
      </c>
      <c r="F31" s="72">
        <v>5</v>
      </c>
      <c r="G31" s="72">
        <v>2</v>
      </c>
      <c r="H31" s="72">
        <v>3</v>
      </c>
      <c r="I31" s="72">
        <v>3</v>
      </c>
      <c r="J31" s="72">
        <v>1</v>
      </c>
      <c r="K31" s="29">
        <f t="shared" si="1"/>
        <v>10</v>
      </c>
      <c r="L31" s="28">
        <v>2</v>
      </c>
      <c r="M31" s="28">
        <v>3</v>
      </c>
      <c r="N31" s="28">
        <v>3</v>
      </c>
      <c r="O31" s="28">
        <v>1</v>
      </c>
      <c r="P31" s="28">
        <v>1</v>
      </c>
      <c r="Q31" s="28"/>
    </row>
    <row r="32" spans="1:17" ht="27" customHeight="1" x14ac:dyDescent="0.25">
      <c r="A32" s="120"/>
      <c r="B32" s="123"/>
      <c r="C32" s="131"/>
      <c r="D32" s="3" t="s">
        <v>26</v>
      </c>
      <c r="E32" s="75">
        <f t="shared" si="0"/>
        <v>0</v>
      </c>
      <c r="F32" s="72">
        <v>0</v>
      </c>
      <c r="G32" s="72">
        <v>0</v>
      </c>
      <c r="H32" s="72">
        <v>0</v>
      </c>
      <c r="I32" s="72">
        <v>0</v>
      </c>
      <c r="J32" s="72">
        <v>0</v>
      </c>
      <c r="K32" s="29">
        <f t="shared" si="1"/>
        <v>0</v>
      </c>
      <c r="L32" s="28">
        <v>0</v>
      </c>
      <c r="M32" s="28">
        <v>0</v>
      </c>
      <c r="N32" s="28">
        <v>0</v>
      </c>
      <c r="O32" s="28">
        <v>0</v>
      </c>
      <c r="P32" s="28">
        <v>0</v>
      </c>
      <c r="Q32" s="28"/>
    </row>
    <row r="33" spans="1:17" ht="27" customHeight="1" x14ac:dyDescent="0.25">
      <c r="A33" s="120"/>
      <c r="B33" s="123"/>
      <c r="C33" s="131"/>
      <c r="D33" s="18" t="s">
        <v>33</v>
      </c>
      <c r="E33" s="75">
        <f t="shared" si="0"/>
        <v>30</v>
      </c>
      <c r="F33" s="72">
        <v>6</v>
      </c>
      <c r="G33" s="72">
        <v>7</v>
      </c>
      <c r="H33" s="72">
        <v>9</v>
      </c>
      <c r="I33" s="72">
        <v>3</v>
      </c>
      <c r="J33" s="72">
        <v>5</v>
      </c>
      <c r="K33" s="29">
        <f t="shared" si="1"/>
        <v>18</v>
      </c>
      <c r="L33" s="28">
        <v>4</v>
      </c>
      <c r="M33" s="28">
        <v>7</v>
      </c>
      <c r="N33" s="28">
        <v>2</v>
      </c>
      <c r="O33" s="28">
        <v>3</v>
      </c>
      <c r="P33" s="28">
        <v>2</v>
      </c>
      <c r="Q33" s="28"/>
    </row>
    <row r="34" spans="1:17" ht="27" customHeight="1" x14ac:dyDescent="0.25">
      <c r="A34" s="120"/>
      <c r="B34" s="123"/>
      <c r="C34" s="131"/>
      <c r="D34" s="18" t="s">
        <v>34</v>
      </c>
      <c r="E34" s="75">
        <f t="shared" si="0"/>
        <v>0</v>
      </c>
      <c r="F34" s="72">
        <v>0</v>
      </c>
      <c r="G34" s="72"/>
      <c r="H34" s="72"/>
      <c r="I34" s="72"/>
      <c r="J34" s="72">
        <v>0</v>
      </c>
      <c r="K34" s="29">
        <f t="shared" si="1"/>
        <v>0</v>
      </c>
      <c r="L34" s="28">
        <v>0</v>
      </c>
      <c r="M34" s="28">
        <v>0</v>
      </c>
      <c r="N34" s="28">
        <v>0</v>
      </c>
      <c r="O34" s="28">
        <v>0</v>
      </c>
      <c r="P34" s="28">
        <v>0</v>
      </c>
      <c r="Q34" s="28"/>
    </row>
    <row r="35" spans="1:17" ht="36.75" customHeight="1" x14ac:dyDescent="0.25">
      <c r="A35" s="120"/>
      <c r="B35" s="123"/>
      <c r="C35" s="132"/>
      <c r="D35" s="18" t="s">
        <v>50</v>
      </c>
      <c r="E35" s="75">
        <f t="shared" si="0"/>
        <v>270</v>
      </c>
      <c r="F35" s="72">
        <v>62</v>
      </c>
      <c r="G35" s="72">
        <v>65</v>
      </c>
      <c r="H35" s="72">
        <v>64</v>
      </c>
      <c r="I35" s="72">
        <v>63</v>
      </c>
      <c r="J35" s="72">
        <v>16</v>
      </c>
      <c r="K35" s="29">
        <f t="shared" si="1"/>
        <v>48</v>
      </c>
      <c r="L35" s="28">
        <v>13</v>
      </c>
      <c r="M35" s="28">
        <v>13</v>
      </c>
      <c r="N35" s="28">
        <v>12</v>
      </c>
      <c r="O35" s="28">
        <v>7</v>
      </c>
      <c r="P35" s="28">
        <v>3</v>
      </c>
      <c r="Q35" s="28"/>
    </row>
    <row r="36" spans="1:17" ht="27" customHeight="1" x14ac:dyDescent="0.25">
      <c r="A36" s="120"/>
      <c r="B36" s="123"/>
      <c r="C36" s="126" t="s">
        <v>48</v>
      </c>
      <c r="D36" s="3" t="s">
        <v>58</v>
      </c>
      <c r="E36" s="75">
        <f t="shared" si="0"/>
        <v>55</v>
      </c>
      <c r="F36" s="28">
        <v>11</v>
      </c>
      <c r="G36" s="28">
        <v>11</v>
      </c>
      <c r="H36" s="28">
        <v>11</v>
      </c>
      <c r="I36" s="28">
        <v>11</v>
      </c>
      <c r="J36" s="28">
        <v>11</v>
      </c>
      <c r="K36" s="29">
        <f t="shared" si="1"/>
        <v>55</v>
      </c>
      <c r="L36" s="28">
        <v>11</v>
      </c>
      <c r="M36" s="28">
        <v>11</v>
      </c>
      <c r="N36" s="28">
        <v>11</v>
      </c>
      <c r="O36" s="28">
        <v>11</v>
      </c>
      <c r="P36" s="28">
        <v>11</v>
      </c>
      <c r="Q36" s="28"/>
    </row>
    <row r="37" spans="1:17" ht="27" customHeight="1" x14ac:dyDescent="0.25">
      <c r="A37" s="120"/>
      <c r="B37" s="123"/>
      <c r="C37" s="127"/>
      <c r="D37" s="3" t="s">
        <v>55</v>
      </c>
      <c r="E37" s="75">
        <f t="shared" si="0"/>
        <v>55</v>
      </c>
      <c r="F37" s="28">
        <v>11</v>
      </c>
      <c r="G37" s="28">
        <v>11</v>
      </c>
      <c r="H37" s="28">
        <v>11</v>
      </c>
      <c r="I37" s="28">
        <v>11</v>
      </c>
      <c r="J37" s="28">
        <v>11</v>
      </c>
      <c r="K37" s="29">
        <f t="shared" si="1"/>
        <v>55</v>
      </c>
      <c r="L37" s="28">
        <v>11</v>
      </c>
      <c r="M37" s="28">
        <v>11</v>
      </c>
      <c r="N37" s="28">
        <v>11</v>
      </c>
      <c r="O37" s="28">
        <v>11</v>
      </c>
      <c r="P37" s="28">
        <v>11</v>
      </c>
      <c r="Q37" s="28"/>
    </row>
    <row r="38" spans="1:17" ht="27" customHeight="1" x14ac:dyDescent="0.25">
      <c r="A38" s="120"/>
      <c r="B38" s="123"/>
      <c r="C38" s="127"/>
      <c r="D38" s="3" t="s">
        <v>29</v>
      </c>
      <c r="E38" s="75">
        <f t="shared" si="0"/>
        <v>425</v>
      </c>
      <c r="F38" s="28">
        <v>96</v>
      </c>
      <c r="G38" s="28">
        <v>95</v>
      </c>
      <c r="H38" s="28">
        <v>95</v>
      </c>
      <c r="I38" s="28">
        <v>94</v>
      </c>
      <c r="J38" s="28">
        <v>45</v>
      </c>
      <c r="K38" s="29">
        <f t="shared" si="1"/>
        <v>207</v>
      </c>
      <c r="L38" s="28">
        <v>42</v>
      </c>
      <c r="M38" s="28">
        <v>42</v>
      </c>
      <c r="N38" s="28">
        <v>41</v>
      </c>
      <c r="O38" s="28">
        <v>41</v>
      </c>
      <c r="P38" s="28">
        <v>41</v>
      </c>
      <c r="Q38" s="28"/>
    </row>
    <row r="39" spans="1:17" ht="27" customHeight="1" x14ac:dyDescent="0.25">
      <c r="A39" s="120"/>
      <c r="B39" s="123"/>
      <c r="C39" s="127"/>
      <c r="D39" s="3" t="s">
        <v>57</v>
      </c>
      <c r="E39" s="75">
        <f t="shared" si="0"/>
        <v>47</v>
      </c>
      <c r="F39" s="28">
        <v>24</v>
      </c>
      <c r="G39" s="28">
        <v>12</v>
      </c>
      <c r="H39" s="28">
        <v>5</v>
      </c>
      <c r="I39" s="28">
        <v>5</v>
      </c>
      <c r="J39" s="28">
        <v>1</v>
      </c>
      <c r="K39" s="29">
        <f t="shared" si="1"/>
        <v>8</v>
      </c>
      <c r="L39" s="28">
        <v>2</v>
      </c>
      <c r="M39" s="28">
        <v>1</v>
      </c>
      <c r="N39" s="28">
        <v>2</v>
      </c>
      <c r="O39" s="28">
        <v>1</v>
      </c>
      <c r="P39" s="28">
        <v>2</v>
      </c>
      <c r="Q39" s="28"/>
    </row>
    <row r="40" spans="1:17" ht="27" customHeight="1" x14ac:dyDescent="0.25">
      <c r="A40" s="120"/>
      <c r="B40" s="123"/>
      <c r="C40" s="127"/>
      <c r="D40" s="3" t="s">
        <v>22</v>
      </c>
      <c r="E40" s="75">
        <f t="shared" si="0"/>
        <v>33</v>
      </c>
      <c r="F40" s="28">
        <v>2</v>
      </c>
      <c r="G40" s="28">
        <v>11</v>
      </c>
      <c r="H40" s="28">
        <v>12</v>
      </c>
      <c r="I40" s="28">
        <v>3</v>
      </c>
      <c r="J40" s="28">
        <v>5</v>
      </c>
      <c r="K40" s="29">
        <f t="shared" si="1"/>
        <v>18</v>
      </c>
      <c r="L40" s="28">
        <v>4</v>
      </c>
      <c r="M40" s="28">
        <v>7</v>
      </c>
      <c r="N40" s="28">
        <v>3</v>
      </c>
      <c r="O40" s="28">
        <v>2</v>
      </c>
      <c r="P40" s="28">
        <v>2</v>
      </c>
      <c r="Q40" s="28"/>
    </row>
    <row r="41" spans="1:17" ht="27" customHeight="1" thickBot="1" x14ac:dyDescent="0.3">
      <c r="A41" s="121"/>
      <c r="B41" s="124"/>
      <c r="C41" s="128"/>
      <c r="D41" s="43" t="s">
        <v>56</v>
      </c>
      <c r="E41" s="76">
        <f t="shared" si="0"/>
        <v>33</v>
      </c>
      <c r="F41" s="74">
        <v>5</v>
      </c>
      <c r="G41" s="74">
        <v>10</v>
      </c>
      <c r="H41" s="74">
        <v>10</v>
      </c>
      <c r="I41" s="74">
        <v>2</v>
      </c>
      <c r="J41" s="74">
        <v>6</v>
      </c>
      <c r="K41" s="77">
        <f t="shared" si="1"/>
        <v>14</v>
      </c>
      <c r="L41" s="74">
        <v>4</v>
      </c>
      <c r="M41" s="74">
        <v>6</v>
      </c>
      <c r="N41" s="74">
        <v>1</v>
      </c>
      <c r="O41" s="74">
        <v>1</v>
      </c>
      <c r="P41" s="74">
        <v>2</v>
      </c>
      <c r="Q41" s="74"/>
    </row>
    <row r="42" spans="1:17" x14ac:dyDescent="0.25">
      <c r="Q42" s="44" t="s">
        <v>96</v>
      </c>
    </row>
  </sheetData>
  <mergeCells count="22">
    <mergeCell ref="B30:B41"/>
    <mergeCell ref="C36:C41"/>
    <mergeCell ref="A2:Q2"/>
    <mergeCell ref="N4:Q4"/>
    <mergeCell ref="A3:Q3"/>
    <mergeCell ref="C30:C35"/>
    <mergeCell ref="C8:C12"/>
    <mergeCell ref="C18:C23"/>
    <mergeCell ref="C13:C17"/>
    <mergeCell ref="B8:B17"/>
    <mergeCell ref="A8:A17"/>
    <mergeCell ref="A18:A29"/>
    <mergeCell ref="A30:A41"/>
    <mergeCell ref="C24:C29"/>
    <mergeCell ref="B18:B29"/>
    <mergeCell ref="P1:Q1"/>
    <mergeCell ref="A6:A7"/>
    <mergeCell ref="B6:B7"/>
    <mergeCell ref="C6:D7"/>
    <mergeCell ref="E6:J6"/>
    <mergeCell ref="K6:P6"/>
    <mergeCell ref="Q6:Q7"/>
  </mergeCells>
  <printOptions horizontalCentered="1"/>
  <pageMargins left="0.31" right="0.28000000000000003" top="0.4" bottom="0.41" header="0.31496062992125984" footer="0.31496062992125984"/>
  <pageSetup paperSize="9" scale="9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topLeftCell="A19" workbookViewId="0">
      <selection activeCell="X26" sqref="X26"/>
    </sheetView>
  </sheetViews>
  <sheetFormatPr defaultRowHeight="15.75" x14ac:dyDescent="0.25"/>
  <cols>
    <col min="1" max="1" width="4.5" style="48" customWidth="1"/>
    <col min="2" max="2" width="9" style="48"/>
    <col min="3" max="3" width="16" style="49" customWidth="1"/>
    <col min="4" max="4" width="5.625" style="48" customWidth="1"/>
    <col min="5" max="5" width="9.25" style="48" customWidth="1"/>
    <col min="6" max="6" width="5.875" style="48" customWidth="1"/>
    <col min="7" max="7" width="6" style="48" customWidth="1"/>
    <col min="8" max="8" width="8.5" style="48" customWidth="1"/>
    <col min="9" max="9" width="6.375" style="48" customWidth="1"/>
    <col min="10" max="10" width="5.375" style="48" customWidth="1"/>
    <col min="11" max="11" width="8.375" style="48" customWidth="1"/>
    <col min="12" max="12" width="6" style="48" customWidth="1"/>
    <col min="13" max="13" width="5.75" style="48" customWidth="1"/>
    <col min="14" max="14" width="8.25" style="48" customWidth="1"/>
    <col min="15" max="15" width="6" style="48" customWidth="1"/>
    <col min="16" max="16" width="5.75" style="48" customWidth="1"/>
    <col min="17" max="17" width="8.75" style="48" customWidth="1"/>
    <col min="18" max="18" width="5.875" style="48" customWidth="1"/>
    <col min="19" max="19" width="6.125" style="48" customWidth="1"/>
    <col min="20" max="20" width="10.25" style="48" customWidth="1"/>
    <col min="21" max="16384" width="9" style="48"/>
  </cols>
  <sheetData>
    <row r="1" spans="1:20" x14ac:dyDescent="0.25">
      <c r="S1" s="48" t="s">
        <v>61</v>
      </c>
    </row>
    <row r="2" spans="1:20" ht="50.25" customHeight="1" x14ac:dyDescent="0.3">
      <c r="A2" s="133" t="s">
        <v>88</v>
      </c>
      <c r="B2" s="134"/>
      <c r="C2" s="134"/>
      <c r="D2" s="134"/>
      <c r="E2" s="134"/>
      <c r="F2" s="134"/>
      <c r="G2" s="134"/>
      <c r="H2" s="134"/>
      <c r="I2" s="134"/>
      <c r="J2" s="134"/>
      <c r="K2" s="134"/>
      <c r="L2" s="134"/>
      <c r="M2" s="134"/>
      <c r="N2" s="134"/>
      <c r="O2" s="134"/>
      <c r="P2" s="134"/>
      <c r="Q2" s="134"/>
      <c r="R2" s="134"/>
      <c r="S2" s="134"/>
      <c r="T2" s="134"/>
    </row>
    <row r="3" spans="1:20" ht="21" customHeight="1" x14ac:dyDescent="0.3">
      <c r="A3" s="80" t="s">
        <v>97</v>
      </c>
      <c r="B3" s="80"/>
      <c r="C3" s="80"/>
      <c r="D3" s="80"/>
      <c r="E3" s="80"/>
      <c r="F3" s="80"/>
      <c r="G3" s="80"/>
      <c r="H3" s="80"/>
      <c r="I3" s="80"/>
      <c r="J3" s="80"/>
      <c r="K3" s="80"/>
      <c r="L3" s="80"/>
      <c r="M3" s="80"/>
      <c r="N3" s="80"/>
      <c r="O3" s="80"/>
      <c r="P3" s="80"/>
      <c r="Q3" s="80"/>
      <c r="R3" s="80"/>
      <c r="S3" s="80"/>
      <c r="T3" s="80"/>
    </row>
    <row r="4" spans="1:20" x14ac:dyDescent="0.25">
      <c r="Q4" s="118" t="s">
        <v>81</v>
      </c>
      <c r="R4" s="118"/>
      <c r="S4" s="118"/>
      <c r="T4" s="118"/>
    </row>
    <row r="5" spans="1:20" ht="20.25" customHeight="1" x14ac:dyDescent="0.25">
      <c r="A5" s="114" t="s">
        <v>0</v>
      </c>
      <c r="B5" s="115" t="s">
        <v>1</v>
      </c>
      <c r="C5" s="135" t="s">
        <v>52</v>
      </c>
      <c r="D5" s="114" t="s">
        <v>36</v>
      </c>
      <c r="E5" s="114"/>
      <c r="F5" s="114"/>
      <c r="G5" s="114" t="s">
        <v>37</v>
      </c>
      <c r="H5" s="114"/>
      <c r="I5" s="114"/>
      <c r="J5" s="114" t="s">
        <v>38</v>
      </c>
      <c r="K5" s="114"/>
      <c r="L5" s="114"/>
      <c r="M5" s="114" t="s">
        <v>39</v>
      </c>
      <c r="N5" s="114"/>
      <c r="O5" s="114"/>
      <c r="P5" s="114" t="s">
        <v>40</v>
      </c>
      <c r="Q5" s="114"/>
      <c r="R5" s="114"/>
      <c r="S5" s="91" t="s">
        <v>42</v>
      </c>
      <c r="T5" s="91" t="s">
        <v>41</v>
      </c>
    </row>
    <row r="6" spans="1:20" ht="43.5" customHeight="1" x14ac:dyDescent="0.25">
      <c r="A6" s="114"/>
      <c r="B6" s="115"/>
      <c r="C6" s="135"/>
      <c r="D6" s="19" t="s">
        <v>35</v>
      </c>
      <c r="E6" s="40" t="s">
        <v>90</v>
      </c>
      <c r="F6" s="47" t="s">
        <v>91</v>
      </c>
      <c r="G6" s="19" t="s">
        <v>35</v>
      </c>
      <c r="H6" s="40" t="s">
        <v>90</v>
      </c>
      <c r="I6" s="47" t="s">
        <v>91</v>
      </c>
      <c r="J6" s="19" t="s">
        <v>35</v>
      </c>
      <c r="K6" s="40" t="s">
        <v>90</v>
      </c>
      <c r="L6" s="47" t="s">
        <v>91</v>
      </c>
      <c r="M6" s="19" t="s">
        <v>35</v>
      </c>
      <c r="N6" s="40" t="s">
        <v>90</v>
      </c>
      <c r="O6" s="47" t="s">
        <v>91</v>
      </c>
      <c r="P6" s="19" t="s">
        <v>35</v>
      </c>
      <c r="Q6" s="40" t="s">
        <v>90</v>
      </c>
      <c r="R6" s="47" t="s">
        <v>91</v>
      </c>
      <c r="S6" s="91"/>
      <c r="T6" s="91"/>
    </row>
    <row r="7" spans="1:20" ht="21" customHeight="1" x14ac:dyDescent="0.25">
      <c r="A7" s="85" t="s">
        <v>92</v>
      </c>
      <c r="B7" s="85"/>
      <c r="C7" s="85"/>
      <c r="D7" s="35">
        <f t="shared" ref="D7:T7" si="0">SUM(D8:D17)</f>
        <v>14</v>
      </c>
      <c r="E7" s="35">
        <f t="shared" si="0"/>
        <v>96.13000000000001</v>
      </c>
      <c r="F7" s="35">
        <f t="shared" si="0"/>
        <v>355.96</v>
      </c>
      <c r="G7" s="35">
        <f t="shared" si="0"/>
        <v>16</v>
      </c>
      <c r="H7" s="35">
        <f t="shared" si="0"/>
        <v>96.13000000000001</v>
      </c>
      <c r="I7" s="35">
        <f t="shared" si="0"/>
        <v>430.71</v>
      </c>
      <c r="J7" s="35">
        <f t="shared" si="0"/>
        <v>13</v>
      </c>
      <c r="K7" s="35">
        <f t="shared" si="0"/>
        <v>96.13000000000001</v>
      </c>
      <c r="L7" s="35">
        <f t="shared" si="0"/>
        <v>420.64</v>
      </c>
      <c r="M7" s="35">
        <f t="shared" si="0"/>
        <v>8</v>
      </c>
      <c r="N7" s="35">
        <f t="shared" si="0"/>
        <v>74.75</v>
      </c>
      <c r="O7" s="35">
        <f t="shared" si="0"/>
        <v>367.65</v>
      </c>
      <c r="P7" s="35">
        <f t="shared" si="0"/>
        <v>9</v>
      </c>
      <c r="Q7" s="35">
        <f t="shared" si="0"/>
        <v>74.75</v>
      </c>
      <c r="R7" s="35">
        <f t="shared" si="0"/>
        <v>370.7</v>
      </c>
      <c r="S7" s="35">
        <f t="shared" si="0"/>
        <v>60</v>
      </c>
      <c r="T7" s="55">
        <f t="shared" si="0"/>
        <v>1945.6599999999999</v>
      </c>
    </row>
    <row r="8" spans="1:20" ht="21" customHeight="1" x14ac:dyDescent="0.25">
      <c r="A8" s="114">
        <v>1</v>
      </c>
      <c r="B8" s="116" t="s">
        <v>49</v>
      </c>
      <c r="C8" s="3" t="s">
        <v>28</v>
      </c>
      <c r="D8" s="39">
        <v>0</v>
      </c>
      <c r="E8" s="39"/>
      <c r="F8" s="39">
        <f>D8*E8</f>
        <v>0</v>
      </c>
      <c r="G8" s="39">
        <v>0</v>
      </c>
      <c r="H8" s="39"/>
      <c r="I8" s="39"/>
      <c r="J8" s="39">
        <v>0</v>
      </c>
      <c r="K8" s="39"/>
      <c r="L8" s="39"/>
      <c r="M8" s="39">
        <v>0</v>
      </c>
      <c r="N8" s="39"/>
      <c r="O8" s="39"/>
      <c r="P8" s="39">
        <v>0</v>
      </c>
      <c r="Q8" s="39"/>
      <c r="R8" s="39"/>
      <c r="S8" s="35">
        <f>D8+G8+J8+M8+P8</f>
        <v>0</v>
      </c>
      <c r="T8" s="55">
        <f>F8+I8+L8+O8+R8</f>
        <v>0</v>
      </c>
    </row>
    <row r="9" spans="1:20" ht="21" customHeight="1" x14ac:dyDescent="0.25">
      <c r="A9" s="114"/>
      <c r="B9" s="116"/>
      <c r="C9" s="3" t="s">
        <v>25</v>
      </c>
      <c r="D9" s="39">
        <v>4</v>
      </c>
      <c r="E9" s="39">
        <v>71.7</v>
      </c>
      <c r="F9" s="39">
        <f>D9*E9</f>
        <v>286.8</v>
      </c>
      <c r="G9" s="39">
        <v>5</v>
      </c>
      <c r="H9" s="39">
        <v>71.7</v>
      </c>
      <c r="I9" s="39">
        <f>G9*H9</f>
        <v>358.5</v>
      </c>
      <c r="J9" s="39">
        <v>5</v>
      </c>
      <c r="K9" s="39">
        <v>71.7</v>
      </c>
      <c r="L9" s="39">
        <f>J9*K9</f>
        <v>358.5</v>
      </c>
      <c r="M9" s="39">
        <v>5</v>
      </c>
      <c r="N9" s="39">
        <v>71.7</v>
      </c>
      <c r="O9" s="39">
        <f>M9*N9</f>
        <v>358.5</v>
      </c>
      <c r="P9" s="39">
        <v>5</v>
      </c>
      <c r="Q9" s="39">
        <v>71.7</v>
      </c>
      <c r="R9" s="39">
        <f>P9*Q9</f>
        <v>358.5</v>
      </c>
      <c r="S9" s="35">
        <f t="shared" ref="S9:S24" si="1">D9+G9+J9+M9+P9</f>
        <v>24</v>
      </c>
      <c r="T9" s="55">
        <f t="shared" ref="T9:T24" si="2">F9+I9+L9+O9+R9</f>
        <v>1720.8</v>
      </c>
    </row>
    <row r="10" spans="1:20" ht="21" customHeight="1" x14ac:dyDescent="0.25">
      <c r="A10" s="114"/>
      <c r="B10" s="116"/>
      <c r="C10" s="3" t="s">
        <v>26</v>
      </c>
      <c r="D10" s="39">
        <v>0</v>
      </c>
      <c r="E10" s="39"/>
      <c r="F10" s="39"/>
      <c r="G10" s="39">
        <v>0</v>
      </c>
      <c r="H10" s="39"/>
      <c r="I10" s="39"/>
      <c r="J10" s="39">
        <v>0</v>
      </c>
      <c r="K10" s="39"/>
      <c r="L10" s="39"/>
      <c r="M10" s="39">
        <v>0</v>
      </c>
      <c r="N10" s="39"/>
      <c r="O10" s="39"/>
      <c r="P10" s="39">
        <v>0</v>
      </c>
      <c r="Q10" s="39"/>
      <c r="R10" s="39"/>
      <c r="S10" s="35">
        <f t="shared" si="1"/>
        <v>0</v>
      </c>
      <c r="T10" s="55">
        <f t="shared" si="2"/>
        <v>0</v>
      </c>
    </row>
    <row r="11" spans="1:20" ht="21" customHeight="1" x14ac:dyDescent="0.25">
      <c r="A11" s="114"/>
      <c r="B11" s="116"/>
      <c r="C11" s="18" t="s">
        <v>33</v>
      </c>
      <c r="D11" s="39">
        <v>0</v>
      </c>
      <c r="E11" s="39"/>
      <c r="F11" s="39"/>
      <c r="G11" s="39">
        <v>0</v>
      </c>
      <c r="H11" s="39"/>
      <c r="I11" s="39"/>
      <c r="J11" s="39">
        <v>0</v>
      </c>
      <c r="K11" s="39"/>
      <c r="L11" s="39"/>
      <c r="M11" s="39">
        <v>0</v>
      </c>
      <c r="N11" s="39"/>
      <c r="O11" s="39"/>
      <c r="P11" s="39">
        <v>0</v>
      </c>
      <c r="Q11" s="39"/>
      <c r="R11" s="39"/>
      <c r="S11" s="35">
        <f t="shared" si="1"/>
        <v>0</v>
      </c>
      <c r="T11" s="55">
        <f t="shared" si="2"/>
        <v>0</v>
      </c>
    </row>
    <row r="12" spans="1:20" ht="21" customHeight="1" x14ac:dyDescent="0.25">
      <c r="A12" s="114"/>
      <c r="B12" s="116"/>
      <c r="C12" s="18" t="s">
        <v>34</v>
      </c>
      <c r="D12" s="39">
        <v>0</v>
      </c>
      <c r="E12" s="39"/>
      <c r="F12" s="39"/>
      <c r="G12" s="39">
        <v>0</v>
      </c>
      <c r="H12" s="39"/>
      <c r="I12" s="39"/>
      <c r="J12" s="39">
        <v>0</v>
      </c>
      <c r="K12" s="39"/>
      <c r="L12" s="39"/>
      <c r="M12" s="39">
        <v>0</v>
      </c>
      <c r="N12" s="39"/>
      <c r="O12" s="39"/>
      <c r="P12" s="39">
        <v>0</v>
      </c>
      <c r="Q12" s="39"/>
      <c r="R12" s="39"/>
      <c r="S12" s="35">
        <f t="shared" si="1"/>
        <v>0</v>
      </c>
      <c r="T12" s="55">
        <f t="shared" si="2"/>
        <v>0</v>
      </c>
    </row>
    <row r="13" spans="1:20" ht="21" customHeight="1" x14ac:dyDescent="0.25">
      <c r="A13" s="114"/>
      <c r="B13" s="116" t="s">
        <v>48</v>
      </c>
      <c r="C13" s="3" t="s">
        <v>22</v>
      </c>
      <c r="D13" s="39">
        <v>2</v>
      </c>
      <c r="E13" s="39">
        <v>10.23</v>
      </c>
      <c r="F13" s="39">
        <f>D13*E13</f>
        <v>20.46</v>
      </c>
      <c r="G13" s="39">
        <v>2</v>
      </c>
      <c r="H13" s="39">
        <v>10.23</v>
      </c>
      <c r="I13" s="39">
        <f>G13*H13</f>
        <v>20.46</v>
      </c>
      <c r="J13" s="39">
        <v>3</v>
      </c>
      <c r="K13" s="39">
        <v>10.23</v>
      </c>
      <c r="L13" s="39">
        <f>J13*K13</f>
        <v>30.69</v>
      </c>
      <c r="M13" s="39">
        <v>0</v>
      </c>
      <c r="N13" s="39"/>
      <c r="O13" s="39">
        <f>M13*N13</f>
        <v>0</v>
      </c>
      <c r="P13" s="39">
        <v>0</v>
      </c>
      <c r="Q13" s="39"/>
      <c r="R13" s="39">
        <f>P13*Q13</f>
        <v>0</v>
      </c>
      <c r="S13" s="35">
        <f>D13+G13+J13+M13+P13</f>
        <v>7</v>
      </c>
      <c r="T13" s="56">
        <f>F13+I13+L13+O13+R13</f>
        <v>71.61</v>
      </c>
    </row>
    <row r="14" spans="1:20" ht="21" customHeight="1" x14ac:dyDescent="0.25">
      <c r="A14" s="114"/>
      <c r="B14" s="116"/>
      <c r="C14" s="3" t="s">
        <v>56</v>
      </c>
      <c r="D14" s="39">
        <v>3</v>
      </c>
      <c r="E14" s="39">
        <v>11.15</v>
      </c>
      <c r="F14" s="39">
        <f t="shared" ref="F14:F17" si="3">D14*E14</f>
        <v>33.450000000000003</v>
      </c>
      <c r="G14" s="39">
        <v>3</v>
      </c>
      <c r="H14" s="39">
        <v>11.15</v>
      </c>
      <c r="I14" s="39">
        <f t="shared" ref="I14:I17" si="4">G14*H14</f>
        <v>33.450000000000003</v>
      </c>
      <c r="J14" s="39">
        <v>2</v>
      </c>
      <c r="K14" s="39">
        <v>11.15</v>
      </c>
      <c r="L14" s="39">
        <f t="shared" ref="L14:L17" si="5">J14*K14</f>
        <v>22.3</v>
      </c>
      <c r="M14" s="39">
        <v>0</v>
      </c>
      <c r="N14" s="39"/>
      <c r="O14" s="39">
        <f t="shared" ref="O14:O17" si="6">M14*N14</f>
        <v>0</v>
      </c>
      <c r="P14" s="39">
        <v>0</v>
      </c>
      <c r="Q14" s="39"/>
      <c r="R14" s="39">
        <f t="shared" ref="R14:R17" si="7">P14*Q14</f>
        <v>0</v>
      </c>
      <c r="S14" s="35">
        <f t="shared" ref="S14:S17" si="8">D14+G14+J14+M14+P14</f>
        <v>8</v>
      </c>
      <c r="T14" s="56">
        <f t="shared" ref="T14:T17" si="9">F14+I14+L14+O14+R14</f>
        <v>89.2</v>
      </c>
    </row>
    <row r="15" spans="1:20" ht="21" customHeight="1" x14ac:dyDescent="0.25">
      <c r="A15" s="114"/>
      <c r="B15" s="116"/>
      <c r="C15" s="3" t="s">
        <v>57</v>
      </c>
      <c r="D15" s="39">
        <v>5</v>
      </c>
      <c r="E15" s="39">
        <v>3.05</v>
      </c>
      <c r="F15" s="39">
        <f t="shared" si="3"/>
        <v>15.25</v>
      </c>
      <c r="G15" s="39">
        <v>6</v>
      </c>
      <c r="H15" s="39">
        <v>3.05</v>
      </c>
      <c r="I15" s="39">
        <f t="shared" si="4"/>
        <v>18.299999999999997</v>
      </c>
      <c r="J15" s="39">
        <v>3</v>
      </c>
      <c r="K15" s="39">
        <v>3.05</v>
      </c>
      <c r="L15" s="39">
        <f t="shared" si="5"/>
        <v>9.1499999999999986</v>
      </c>
      <c r="M15" s="39">
        <v>3</v>
      </c>
      <c r="N15" s="39">
        <v>3.05</v>
      </c>
      <c r="O15" s="39">
        <f t="shared" si="6"/>
        <v>9.1499999999999986</v>
      </c>
      <c r="P15" s="39">
        <v>4</v>
      </c>
      <c r="Q15" s="39">
        <v>3.05</v>
      </c>
      <c r="R15" s="39">
        <f t="shared" si="7"/>
        <v>12.2</v>
      </c>
      <c r="S15" s="35">
        <f t="shared" si="8"/>
        <v>21</v>
      </c>
      <c r="T15" s="56">
        <f t="shared" si="9"/>
        <v>64.05</v>
      </c>
    </row>
    <row r="16" spans="1:20" ht="21" customHeight="1" x14ac:dyDescent="0.25">
      <c r="A16" s="114"/>
      <c r="B16" s="116"/>
      <c r="C16" s="3" t="s">
        <v>24</v>
      </c>
      <c r="D16" s="39">
        <v>0</v>
      </c>
      <c r="E16" s="39"/>
      <c r="F16" s="39">
        <f t="shared" si="3"/>
        <v>0</v>
      </c>
      <c r="G16" s="39">
        <v>0</v>
      </c>
      <c r="H16" s="39"/>
      <c r="I16" s="39">
        <f t="shared" si="4"/>
        <v>0</v>
      </c>
      <c r="J16" s="39">
        <v>0</v>
      </c>
      <c r="K16" s="39"/>
      <c r="L16" s="39">
        <f t="shared" si="5"/>
        <v>0</v>
      </c>
      <c r="M16" s="39">
        <v>0</v>
      </c>
      <c r="N16" s="39"/>
      <c r="O16" s="39">
        <f t="shared" si="6"/>
        <v>0</v>
      </c>
      <c r="P16" s="39">
        <v>0</v>
      </c>
      <c r="Q16" s="39"/>
      <c r="R16" s="39">
        <f t="shared" si="7"/>
        <v>0</v>
      </c>
      <c r="S16" s="35">
        <f t="shared" si="8"/>
        <v>0</v>
      </c>
      <c r="T16" s="56">
        <f t="shared" si="9"/>
        <v>0</v>
      </c>
    </row>
    <row r="17" spans="1:20" ht="21" customHeight="1" x14ac:dyDescent="0.25">
      <c r="A17" s="114"/>
      <c r="B17" s="116"/>
      <c r="C17" s="18" t="s">
        <v>23</v>
      </c>
      <c r="D17" s="39">
        <v>0</v>
      </c>
      <c r="E17" s="39"/>
      <c r="F17" s="39">
        <f t="shared" si="3"/>
        <v>0</v>
      </c>
      <c r="G17" s="39">
        <v>0</v>
      </c>
      <c r="H17" s="39"/>
      <c r="I17" s="39">
        <f t="shared" si="4"/>
        <v>0</v>
      </c>
      <c r="J17" s="39">
        <v>0</v>
      </c>
      <c r="K17" s="39"/>
      <c r="L17" s="39">
        <f t="shared" si="5"/>
        <v>0</v>
      </c>
      <c r="M17" s="39">
        <v>0</v>
      </c>
      <c r="N17" s="39"/>
      <c r="O17" s="39">
        <f t="shared" si="6"/>
        <v>0</v>
      </c>
      <c r="P17" s="39">
        <v>0</v>
      </c>
      <c r="Q17" s="39"/>
      <c r="R17" s="39">
        <f t="shared" si="7"/>
        <v>0</v>
      </c>
      <c r="S17" s="35">
        <f t="shared" si="8"/>
        <v>0</v>
      </c>
      <c r="T17" s="56">
        <f t="shared" si="9"/>
        <v>0</v>
      </c>
    </row>
    <row r="18" spans="1:20" ht="21.75" customHeight="1" x14ac:dyDescent="0.25">
      <c r="A18" s="85" t="s">
        <v>93</v>
      </c>
      <c r="B18" s="85"/>
      <c r="C18" s="85"/>
      <c r="D18" s="35">
        <f t="shared" ref="D18:T18" si="10">SUM(D19:D29)</f>
        <v>22</v>
      </c>
      <c r="E18" s="35">
        <f t="shared" si="10"/>
        <v>151.33000000000004</v>
      </c>
      <c r="F18" s="35">
        <f t="shared" si="10"/>
        <v>547.37</v>
      </c>
      <c r="G18" s="35">
        <f t="shared" si="10"/>
        <v>20</v>
      </c>
      <c r="H18" s="35">
        <f t="shared" si="10"/>
        <v>118.29000000000002</v>
      </c>
      <c r="I18" s="35">
        <f t="shared" si="10"/>
        <v>495.65000000000003</v>
      </c>
      <c r="J18" s="35">
        <f t="shared" si="10"/>
        <v>18</v>
      </c>
      <c r="K18" s="35">
        <f t="shared" si="10"/>
        <v>108.06</v>
      </c>
      <c r="L18" s="35">
        <f t="shared" si="10"/>
        <v>583.77</v>
      </c>
      <c r="M18" s="35">
        <f t="shared" si="10"/>
        <v>17</v>
      </c>
      <c r="N18" s="35">
        <f t="shared" si="10"/>
        <v>96.91</v>
      </c>
      <c r="O18" s="35">
        <f t="shared" si="10"/>
        <v>624.29</v>
      </c>
      <c r="P18" s="35">
        <f t="shared" si="10"/>
        <v>14</v>
      </c>
      <c r="Q18" s="35">
        <f t="shared" si="10"/>
        <v>96.91</v>
      </c>
      <c r="R18" s="35">
        <f t="shared" si="10"/>
        <v>468.96000000000004</v>
      </c>
      <c r="S18" s="35">
        <f t="shared" si="10"/>
        <v>91</v>
      </c>
      <c r="T18" s="55">
        <f t="shared" si="10"/>
        <v>2720.04</v>
      </c>
    </row>
    <row r="19" spans="1:20" ht="21" customHeight="1" x14ac:dyDescent="0.25">
      <c r="A19" s="114">
        <v>2</v>
      </c>
      <c r="B19" s="115" t="s">
        <v>49</v>
      </c>
      <c r="C19" s="3" t="s">
        <v>28</v>
      </c>
      <c r="D19" s="39">
        <v>2</v>
      </c>
      <c r="E19" s="39">
        <v>33.04</v>
      </c>
      <c r="F19" s="39">
        <f>D19*E19</f>
        <v>66.08</v>
      </c>
      <c r="G19" s="39">
        <v>0</v>
      </c>
      <c r="H19" s="39"/>
      <c r="I19" s="39">
        <f>G19*H19</f>
        <v>0</v>
      </c>
      <c r="J19" s="39">
        <v>0</v>
      </c>
      <c r="K19" s="39"/>
      <c r="L19" s="39">
        <f>J19*K19</f>
        <v>0</v>
      </c>
      <c r="M19" s="39">
        <v>0</v>
      </c>
      <c r="N19" s="39"/>
      <c r="O19" s="39">
        <f>M19*N19</f>
        <v>0</v>
      </c>
      <c r="P19" s="39">
        <v>0</v>
      </c>
      <c r="Q19" s="39"/>
      <c r="R19" s="39">
        <f>P19*Q19</f>
        <v>0</v>
      </c>
      <c r="S19" s="35">
        <f t="shared" si="1"/>
        <v>2</v>
      </c>
      <c r="T19" s="55">
        <f t="shared" si="2"/>
        <v>66.08</v>
      </c>
    </row>
    <row r="20" spans="1:20" ht="21" customHeight="1" x14ac:dyDescent="0.25">
      <c r="A20" s="114"/>
      <c r="B20" s="115"/>
      <c r="C20" s="3" t="s">
        <v>25</v>
      </c>
      <c r="D20" s="39">
        <v>5</v>
      </c>
      <c r="E20" s="39">
        <v>71.7</v>
      </c>
      <c r="F20" s="39">
        <f t="shared" ref="F20:F24" si="11">D20*E20</f>
        <v>358.5</v>
      </c>
      <c r="G20" s="39">
        <v>5</v>
      </c>
      <c r="H20" s="39">
        <v>71.7</v>
      </c>
      <c r="I20" s="39">
        <f t="shared" ref="I20:I24" si="12">G20*H20</f>
        <v>358.5</v>
      </c>
      <c r="J20" s="39">
        <v>7</v>
      </c>
      <c r="K20" s="39">
        <v>71.7</v>
      </c>
      <c r="L20" s="39">
        <f t="shared" ref="L20:L24" si="13">J20*K20</f>
        <v>501.90000000000003</v>
      </c>
      <c r="M20" s="39">
        <v>8</v>
      </c>
      <c r="N20" s="39">
        <v>71.7</v>
      </c>
      <c r="O20" s="39">
        <f t="shared" ref="O20:O24" si="14">M20*N20</f>
        <v>573.6</v>
      </c>
      <c r="P20" s="39">
        <v>6</v>
      </c>
      <c r="Q20" s="39">
        <v>71.7</v>
      </c>
      <c r="R20" s="39">
        <f t="shared" ref="R20:R24" si="15">P20*Q20</f>
        <v>430.20000000000005</v>
      </c>
      <c r="S20" s="35">
        <f t="shared" si="1"/>
        <v>31</v>
      </c>
      <c r="T20" s="55">
        <f t="shared" si="2"/>
        <v>2222.6999999999998</v>
      </c>
    </row>
    <row r="21" spans="1:20" ht="21" customHeight="1" x14ac:dyDescent="0.25">
      <c r="A21" s="114"/>
      <c r="B21" s="115"/>
      <c r="C21" s="3" t="s">
        <v>26</v>
      </c>
      <c r="D21" s="39">
        <v>0</v>
      </c>
      <c r="E21" s="39"/>
      <c r="F21" s="39">
        <f t="shared" si="11"/>
        <v>0</v>
      </c>
      <c r="G21" s="39">
        <v>0</v>
      </c>
      <c r="H21" s="39"/>
      <c r="I21" s="39">
        <f t="shared" si="12"/>
        <v>0</v>
      </c>
      <c r="J21" s="39">
        <v>0</v>
      </c>
      <c r="K21" s="39"/>
      <c r="L21" s="39">
        <f t="shared" si="13"/>
        <v>0</v>
      </c>
      <c r="M21" s="39">
        <v>0</v>
      </c>
      <c r="N21" s="39"/>
      <c r="O21" s="39">
        <f t="shared" si="14"/>
        <v>0</v>
      </c>
      <c r="P21" s="39">
        <v>0</v>
      </c>
      <c r="Q21" s="39"/>
      <c r="R21" s="39">
        <f t="shared" si="15"/>
        <v>0</v>
      </c>
      <c r="S21" s="35">
        <f t="shared" si="1"/>
        <v>0</v>
      </c>
      <c r="T21" s="55">
        <f t="shared" si="2"/>
        <v>0</v>
      </c>
    </row>
    <row r="22" spans="1:20" ht="21" customHeight="1" x14ac:dyDescent="0.25">
      <c r="A22" s="114"/>
      <c r="B22" s="115"/>
      <c r="C22" s="18" t="s">
        <v>33</v>
      </c>
      <c r="D22" s="39">
        <v>0</v>
      </c>
      <c r="E22" s="39"/>
      <c r="F22" s="39">
        <f t="shared" si="11"/>
        <v>0</v>
      </c>
      <c r="G22" s="39">
        <v>0</v>
      </c>
      <c r="H22" s="39"/>
      <c r="I22" s="39">
        <f t="shared" si="12"/>
        <v>0</v>
      </c>
      <c r="J22" s="39">
        <v>0</v>
      </c>
      <c r="K22" s="39"/>
      <c r="L22" s="39">
        <f t="shared" si="13"/>
        <v>0</v>
      </c>
      <c r="M22" s="39">
        <v>0</v>
      </c>
      <c r="N22" s="39"/>
      <c r="O22" s="39">
        <f t="shared" si="14"/>
        <v>0</v>
      </c>
      <c r="P22" s="39">
        <v>0</v>
      </c>
      <c r="Q22" s="39"/>
      <c r="R22" s="39">
        <f t="shared" si="15"/>
        <v>0</v>
      </c>
      <c r="S22" s="35">
        <f t="shared" si="1"/>
        <v>0</v>
      </c>
      <c r="T22" s="55">
        <f t="shared" si="2"/>
        <v>0</v>
      </c>
    </row>
    <row r="23" spans="1:20" ht="21" customHeight="1" x14ac:dyDescent="0.25">
      <c r="A23" s="114"/>
      <c r="B23" s="115"/>
      <c r="C23" s="18" t="s">
        <v>34</v>
      </c>
      <c r="D23" s="39">
        <v>0</v>
      </c>
      <c r="E23" s="39"/>
      <c r="F23" s="39">
        <f t="shared" si="11"/>
        <v>0</v>
      </c>
      <c r="G23" s="39">
        <v>0</v>
      </c>
      <c r="H23" s="39"/>
      <c r="I23" s="39">
        <f t="shared" si="12"/>
        <v>0</v>
      </c>
      <c r="J23" s="39">
        <v>0</v>
      </c>
      <c r="K23" s="39"/>
      <c r="L23" s="39">
        <f t="shared" si="13"/>
        <v>0</v>
      </c>
      <c r="M23" s="39">
        <v>0</v>
      </c>
      <c r="N23" s="39"/>
      <c r="O23" s="39">
        <f t="shared" si="14"/>
        <v>0</v>
      </c>
      <c r="P23" s="39">
        <v>0</v>
      </c>
      <c r="Q23" s="39"/>
      <c r="R23" s="39">
        <f t="shared" si="15"/>
        <v>0</v>
      </c>
      <c r="S23" s="35">
        <f t="shared" si="1"/>
        <v>0</v>
      </c>
      <c r="T23" s="55">
        <f t="shared" si="2"/>
        <v>0</v>
      </c>
    </row>
    <row r="24" spans="1:20" ht="21" customHeight="1" x14ac:dyDescent="0.25">
      <c r="A24" s="114"/>
      <c r="B24" s="115"/>
      <c r="C24" s="18" t="s">
        <v>51</v>
      </c>
      <c r="D24" s="39">
        <v>3</v>
      </c>
      <c r="E24" s="39">
        <v>10.23</v>
      </c>
      <c r="F24" s="39">
        <f t="shared" si="11"/>
        <v>30.69</v>
      </c>
      <c r="G24" s="39">
        <v>3</v>
      </c>
      <c r="H24" s="39">
        <v>10.23</v>
      </c>
      <c r="I24" s="39">
        <f t="shared" si="12"/>
        <v>30.69</v>
      </c>
      <c r="J24" s="39">
        <v>2</v>
      </c>
      <c r="K24" s="39">
        <v>10.23</v>
      </c>
      <c r="L24" s="39">
        <f t="shared" si="13"/>
        <v>20.46</v>
      </c>
      <c r="M24" s="39">
        <v>2</v>
      </c>
      <c r="N24" s="39">
        <v>10.23</v>
      </c>
      <c r="O24" s="39">
        <f t="shared" si="14"/>
        <v>20.46</v>
      </c>
      <c r="P24" s="39">
        <v>2</v>
      </c>
      <c r="Q24" s="39">
        <v>10.23</v>
      </c>
      <c r="R24" s="39">
        <f t="shared" si="15"/>
        <v>20.46</v>
      </c>
      <c r="S24" s="35">
        <f t="shared" si="1"/>
        <v>12</v>
      </c>
      <c r="T24" s="55">
        <f t="shared" si="2"/>
        <v>122.76000000000002</v>
      </c>
    </row>
    <row r="25" spans="1:20" ht="21.75" customHeight="1" x14ac:dyDescent="0.25">
      <c r="A25" s="114"/>
      <c r="B25" s="116" t="s">
        <v>48</v>
      </c>
      <c r="C25" s="3" t="s">
        <v>22</v>
      </c>
      <c r="D25" s="39">
        <v>3</v>
      </c>
      <c r="E25" s="39">
        <v>10.23</v>
      </c>
      <c r="F25" s="39">
        <f>D25*E25</f>
        <v>30.69</v>
      </c>
      <c r="G25" s="39">
        <v>5</v>
      </c>
      <c r="H25" s="39">
        <v>10.23</v>
      </c>
      <c r="I25" s="39">
        <f>G25*H25</f>
        <v>51.150000000000006</v>
      </c>
      <c r="J25" s="39">
        <v>0</v>
      </c>
      <c r="K25" s="39"/>
      <c r="L25" s="39">
        <f>J25*K25</f>
        <v>0</v>
      </c>
      <c r="M25" s="39">
        <v>0</v>
      </c>
      <c r="N25" s="39"/>
      <c r="O25" s="39">
        <f>M25*N25</f>
        <v>0</v>
      </c>
      <c r="P25" s="39">
        <v>0</v>
      </c>
      <c r="Q25" s="39"/>
      <c r="R25" s="39">
        <f>P25*Q25</f>
        <v>0</v>
      </c>
      <c r="S25" s="35">
        <f>D25+G25+J25+M25+P25</f>
        <v>8</v>
      </c>
      <c r="T25" s="56">
        <f>F25+I25+L25+O25+R25</f>
        <v>81.84</v>
      </c>
    </row>
    <row r="26" spans="1:20" ht="21.75" customHeight="1" x14ac:dyDescent="0.25">
      <c r="A26" s="114"/>
      <c r="B26" s="116"/>
      <c r="C26" s="3" t="s">
        <v>56</v>
      </c>
      <c r="D26" s="39">
        <v>2</v>
      </c>
      <c r="E26" s="39">
        <v>11.15</v>
      </c>
      <c r="F26" s="39">
        <f t="shared" ref="F26:F29" si="16">D26*E26</f>
        <v>22.3</v>
      </c>
      <c r="G26" s="39">
        <v>2</v>
      </c>
      <c r="H26" s="39">
        <v>11.15</v>
      </c>
      <c r="I26" s="39">
        <f t="shared" ref="I26:I29" si="17">G26*H26</f>
        <v>22.3</v>
      </c>
      <c r="J26" s="39">
        <v>2</v>
      </c>
      <c r="K26" s="39">
        <v>11.15</v>
      </c>
      <c r="L26" s="39">
        <f t="shared" ref="L26:L29" si="18">J26*K26</f>
        <v>22.3</v>
      </c>
      <c r="M26" s="39">
        <v>0</v>
      </c>
      <c r="N26" s="39"/>
      <c r="O26" s="39">
        <f t="shared" ref="O26:O29" si="19">M26*N26</f>
        <v>0</v>
      </c>
      <c r="P26" s="39">
        <v>0</v>
      </c>
      <c r="Q26" s="39"/>
      <c r="R26" s="39">
        <f t="shared" ref="R26:R29" si="20">P26*Q26</f>
        <v>0</v>
      </c>
      <c r="S26" s="35">
        <f t="shared" ref="S26:S29" si="21">D26+G26+J26+M26+P26</f>
        <v>6</v>
      </c>
      <c r="T26" s="56">
        <f t="shared" ref="T26:T29" si="22">F26+I26+L26+O26+R26</f>
        <v>66.900000000000006</v>
      </c>
    </row>
    <row r="27" spans="1:20" ht="21.75" customHeight="1" x14ac:dyDescent="0.25">
      <c r="A27" s="114"/>
      <c r="B27" s="116"/>
      <c r="C27" s="3" t="s">
        <v>57</v>
      </c>
      <c r="D27" s="39">
        <v>5</v>
      </c>
      <c r="E27" s="39">
        <v>3.05</v>
      </c>
      <c r="F27" s="39">
        <f t="shared" si="16"/>
        <v>15.25</v>
      </c>
      <c r="G27" s="39">
        <v>3</v>
      </c>
      <c r="H27" s="39">
        <v>3.05</v>
      </c>
      <c r="I27" s="39">
        <f t="shared" si="17"/>
        <v>9.1499999999999986</v>
      </c>
      <c r="J27" s="39">
        <v>5</v>
      </c>
      <c r="K27" s="39">
        <v>3.05</v>
      </c>
      <c r="L27" s="39">
        <f t="shared" si="18"/>
        <v>15.25</v>
      </c>
      <c r="M27" s="39">
        <v>6</v>
      </c>
      <c r="N27" s="39">
        <v>3.05</v>
      </c>
      <c r="O27" s="39">
        <f t="shared" si="19"/>
        <v>18.299999999999997</v>
      </c>
      <c r="P27" s="39">
        <v>6</v>
      </c>
      <c r="Q27" s="39">
        <v>3.05</v>
      </c>
      <c r="R27" s="39">
        <f t="shared" si="20"/>
        <v>18.299999999999997</v>
      </c>
      <c r="S27" s="35">
        <f t="shared" si="21"/>
        <v>25</v>
      </c>
      <c r="T27" s="56">
        <f t="shared" si="22"/>
        <v>76.25</v>
      </c>
    </row>
    <row r="28" spans="1:20" ht="21.75" customHeight="1" x14ac:dyDescent="0.25">
      <c r="A28" s="114"/>
      <c r="B28" s="116"/>
      <c r="C28" s="3" t="s">
        <v>24</v>
      </c>
      <c r="D28" s="39">
        <v>2</v>
      </c>
      <c r="E28" s="39">
        <v>11.93</v>
      </c>
      <c r="F28" s="39">
        <f t="shared" si="16"/>
        <v>23.86</v>
      </c>
      <c r="G28" s="39">
        <v>2</v>
      </c>
      <c r="H28" s="39">
        <v>11.93</v>
      </c>
      <c r="I28" s="39">
        <f t="shared" si="17"/>
        <v>23.86</v>
      </c>
      <c r="J28" s="39">
        <v>2</v>
      </c>
      <c r="K28" s="39">
        <v>11.93</v>
      </c>
      <c r="L28" s="39">
        <f t="shared" si="18"/>
        <v>23.86</v>
      </c>
      <c r="M28" s="39">
        <v>1</v>
      </c>
      <c r="N28" s="39">
        <v>11.93</v>
      </c>
      <c r="O28" s="39">
        <f t="shared" si="19"/>
        <v>11.93</v>
      </c>
      <c r="P28" s="39">
        <v>0</v>
      </c>
      <c r="Q28" s="39">
        <v>11.93</v>
      </c>
      <c r="R28" s="39">
        <f t="shared" si="20"/>
        <v>0</v>
      </c>
      <c r="S28" s="35">
        <f t="shared" si="21"/>
        <v>7</v>
      </c>
      <c r="T28" s="56">
        <f t="shared" si="22"/>
        <v>83.509999999999991</v>
      </c>
    </row>
    <row r="29" spans="1:20" ht="21.75" customHeight="1" x14ac:dyDescent="0.25">
      <c r="A29" s="114"/>
      <c r="B29" s="116"/>
      <c r="C29" s="18" t="s">
        <v>23</v>
      </c>
      <c r="D29" s="39">
        <v>0</v>
      </c>
      <c r="E29" s="39"/>
      <c r="F29" s="39">
        <f t="shared" si="16"/>
        <v>0</v>
      </c>
      <c r="G29" s="39">
        <v>0</v>
      </c>
      <c r="H29" s="39"/>
      <c r="I29" s="39">
        <f t="shared" si="17"/>
        <v>0</v>
      </c>
      <c r="J29" s="39">
        <v>0</v>
      </c>
      <c r="K29" s="39"/>
      <c r="L29" s="39">
        <f t="shared" si="18"/>
        <v>0</v>
      </c>
      <c r="M29" s="39">
        <v>0</v>
      </c>
      <c r="N29" s="39"/>
      <c r="O29" s="39">
        <f t="shared" si="19"/>
        <v>0</v>
      </c>
      <c r="P29" s="39">
        <v>0</v>
      </c>
      <c r="Q29" s="39"/>
      <c r="R29" s="39">
        <f t="shared" si="20"/>
        <v>0</v>
      </c>
      <c r="S29" s="35">
        <f t="shared" si="21"/>
        <v>0</v>
      </c>
      <c r="T29" s="56">
        <f t="shared" si="22"/>
        <v>0</v>
      </c>
    </row>
    <row r="30" spans="1:20" ht="23.25" customHeight="1" x14ac:dyDescent="0.25">
      <c r="A30" s="85" t="s">
        <v>94</v>
      </c>
      <c r="B30" s="85"/>
      <c r="C30" s="85"/>
      <c r="D30" s="35">
        <f t="shared" ref="D30:T30" si="23">SUM(D31:D41)</f>
        <v>18</v>
      </c>
      <c r="E30" s="35">
        <f t="shared" si="23"/>
        <v>118.29000000000002</v>
      </c>
      <c r="F30" s="35">
        <f t="shared" si="23"/>
        <v>342.45000000000005</v>
      </c>
      <c r="G30" s="35">
        <f t="shared" si="23"/>
        <v>24</v>
      </c>
      <c r="H30" s="35">
        <f t="shared" si="23"/>
        <v>125.42000000000002</v>
      </c>
      <c r="I30" s="35">
        <f t="shared" si="23"/>
        <v>479.18000000000006</v>
      </c>
      <c r="J30" s="35">
        <f t="shared" si="23"/>
        <v>16</v>
      </c>
      <c r="K30" s="35">
        <f t="shared" si="23"/>
        <v>115.24000000000001</v>
      </c>
      <c r="L30" s="35">
        <f t="shared" si="23"/>
        <v>351.77000000000004</v>
      </c>
      <c r="M30" s="35">
        <f t="shared" si="23"/>
        <v>11</v>
      </c>
      <c r="N30" s="35">
        <f t="shared" si="23"/>
        <v>115.24000000000001</v>
      </c>
      <c r="O30" s="35">
        <f t="shared" si="23"/>
        <v>243.33</v>
      </c>
      <c r="P30" s="35">
        <f t="shared" si="23"/>
        <v>7</v>
      </c>
      <c r="Q30" s="35">
        <f t="shared" si="23"/>
        <v>105.01000000000002</v>
      </c>
      <c r="R30" s="35">
        <f t="shared" si="23"/>
        <v>201.49</v>
      </c>
      <c r="S30" s="35">
        <f t="shared" si="23"/>
        <v>76</v>
      </c>
      <c r="T30" s="55">
        <f t="shared" si="23"/>
        <v>1618.2200000000003</v>
      </c>
    </row>
    <row r="31" spans="1:20" ht="21.75" customHeight="1" x14ac:dyDescent="0.25">
      <c r="A31" s="114">
        <v>3</v>
      </c>
      <c r="B31" s="115" t="s">
        <v>49</v>
      </c>
      <c r="C31" s="3" t="s">
        <v>28</v>
      </c>
      <c r="D31" s="39">
        <v>0</v>
      </c>
      <c r="E31" s="39"/>
      <c r="F31" s="39">
        <f>D31*E31</f>
        <v>0</v>
      </c>
      <c r="G31" s="39">
        <v>0</v>
      </c>
      <c r="H31" s="39"/>
      <c r="I31" s="39">
        <f>G31*H31</f>
        <v>0</v>
      </c>
      <c r="J31" s="39">
        <v>0</v>
      </c>
      <c r="K31" s="39"/>
      <c r="L31" s="39">
        <f>J31*K31</f>
        <v>0</v>
      </c>
      <c r="M31" s="39">
        <v>0</v>
      </c>
      <c r="N31" s="39"/>
      <c r="O31" s="39">
        <f>M31*N31</f>
        <v>0</v>
      </c>
      <c r="P31" s="39">
        <v>0</v>
      </c>
      <c r="Q31" s="39"/>
      <c r="R31" s="39">
        <f>P31*Q31</f>
        <v>0</v>
      </c>
      <c r="S31" s="36">
        <f>D31+G31+J31+M31+P31</f>
        <v>0</v>
      </c>
      <c r="T31" s="56">
        <f>F31+I31+L31+O31+R31</f>
        <v>0</v>
      </c>
    </row>
    <row r="32" spans="1:20" ht="21.75" customHeight="1" x14ac:dyDescent="0.25">
      <c r="A32" s="114"/>
      <c r="B32" s="115"/>
      <c r="C32" s="3" t="s">
        <v>25</v>
      </c>
      <c r="D32" s="39">
        <v>3</v>
      </c>
      <c r="E32" s="39">
        <v>71.7</v>
      </c>
      <c r="F32" s="39">
        <f t="shared" ref="F32:F36" si="24">D32*E32</f>
        <v>215.10000000000002</v>
      </c>
      <c r="G32" s="39">
        <v>4</v>
      </c>
      <c r="H32" s="39">
        <v>71.7</v>
      </c>
      <c r="I32" s="39">
        <f t="shared" ref="I32:I36" si="25">G32*H32</f>
        <v>286.8</v>
      </c>
      <c r="J32" s="39">
        <v>3</v>
      </c>
      <c r="K32" s="39">
        <v>71.7</v>
      </c>
      <c r="L32" s="39">
        <f t="shared" ref="L32:L36" si="26">J32*K32</f>
        <v>215.10000000000002</v>
      </c>
      <c r="M32" s="39">
        <v>2</v>
      </c>
      <c r="N32" s="39">
        <v>71.7</v>
      </c>
      <c r="O32" s="39">
        <f t="shared" ref="O32:O36" si="27">M32*N32</f>
        <v>143.4</v>
      </c>
      <c r="P32" s="39">
        <v>2</v>
      </c>
      <c r="Q32" s="39">
        <v>71.7</v>
      </c>
      <c r="R32" s="39">
        <f t="shared" ref="R32:R36" si="28">P32*Q32</f>
        <v>143.4</v>
      </c>
      <c r="S32" s="36">
        <f t="shared" ref="S32:S36" si="29">D32+G32+J32+M32+P32</f>
        <v>14</v>
      </c>
      <c r="T32" s="56">
        <f t="shared" ref="T32:T36" si="30">F32+I32+L32+O32+R32</f>
        <v>1003.8</v>
      </c>
    </row>
    <row r="33" spans="1:20" ht="21.75" customHeight="1" x14ac:dyDescent="0.25">
      <c r="A33" s="114"/>
      <c r="B33" s="115"/>
      <c r="C33" s="3" t="s">
        <v>26</v>
      </c>
      <c r="D33" s="39">
        <v>0</v>
      </c>
      <c r="E33" s="39"/>
      <c r="F33" s="39">
        <f t="shared" si="24"/>
        <v>0</v>
      </c>
      <c r="G33" s="39">
        <v>0</v>
      </c>
      <c r="H33" s="39"/>
      <c r="I33" s="39">
        <f t="shared" si="25"/>
        <v>0</v>
      </c>
      <c r="J33" s="39">
        <v>0</v>
      </c>
      <c r="K33" s="39"/>
      <c r="L33" s="39">
        <f t="shared" si="26"/>
        <v>0</v>
      </c>
      <c r="M33" s="39">
        <v>0</v>
      </c>
      <c r="N33" s="39"/>
      <c r="O33" s="39">
        <f t="shared" si="27"/>
        <v>0</v>
      </c>
      <c r="P33" s="39">
        <v>0</v>
      </c>
      <c r="Q33" s="39"/>
      <c r="R33" s="39">
        <f t="shared" si="28"/>
        <v>0</v>
      </c>
      <c r="S33" s="36">
        <f t="shared" si="29"/>
        <v>0</v>
      </c>
      <c r="T33" s="56">
        <f t="shared" si="30"/>
        <v>0</v>
      </c>
    </row>
    <row r="34" spans="1:20" ht="21.75" customHeight="1" x14ac:dyDescent="0.25">
      <c r="A34" s="114"/>
      <c r="B34" s="115"/>
      <c r="C34" s="18" t="s">
        <v>33</v>
      </c>
      <c r="D34" s="39">
        <v>0</v>
      </c>
      <c r="E34" s="39"/>
      <c r="F34" s="39">
        <f t="shared" si="24"/>
        <v>0</v>
      </c>
      <c r="G34" s="39">
        <v>0</v>
      </c>
      <c r="H34" s="39"/>
      <c r="I34" s="39">
        <f t="shared" si="25"/>
        <v>0</v>
      </c>
      <c r="J34" s="39">
        <v>0</v>
      </c>
      <c r="K34" s="39"/>
      <c r="L34" s="39">
        <f t="shared" si="26"/>
        <v>0</v>
      </c>
      <c r="M34" s="39">
        <v>0</v>
      </c>
      <c r="N34" s="39"/>
      <c r="O34" s="39">
        <f t="shared" si="27"/>
        <v>0</v>
      </c>
      <c r="P34" s="39">
        <v>0</v>
      </c>
      <c r="Q34" s="39"/>
      <c r="R34" s="39">
        <f t="shared" si="28"/>
        <v>0</v>
      </c>
      <c r="S34" s="36">
        <f t="shared" si="29"/>
        <v>0</v>
      </c>
      <c r="T34" s="56">
        <f t="shared" si="30"/>
        <v>0</v>
      </c>
    </row>
    <row r="35" spans="1:20" ht="21.75" customHeight="1" x14ac:dyDescent="0.25">
      <c r="A35" s="114"/>
      <c r="B35" s="115"/>
      <c r="C35" s="18" t="s">
        <v>34</v>
      </c>
      <c r="D35" s="39">
        <v>0</v>
      </c>
      <c r="E35" s="39"/>
      <c r="F35" s="39">
        <f t="shared" si="24"/>
        <v>0</v>
      </c>
      <c r="G35" s="39">
        <v>0</v>
      </c>
      <c r="H35" s="39"/>
      <c r="I35" s="39">
        <f t="shared" si="25"/>
        <v>0</v>
      </c>
      <c r="J35" s="39">
        <v>0</v>
      </c>
      <c r="K35" s="39"/>
      <c r="L35" s="39">
        <f t="shared" si="26"/>
        <v>0</v>
      </c>
      <c r="M35" s="39">
        <v>0</v>
      </c>
      <c r="N35" s="39"/>
      <c r="O35" s="39">
        <f t="shared" si="27"/>
        <v>0</v>
      </c>
      <c r="P35" s="39">
        <v>0</v>
      </c>
      <c r="Q35" s="39"/>
      <c r="R35" s="39">
        <f t="shared" si="28"/>
        <v>0</v>
      </c>
      <c r="S35" s="36">
        <f t="shared" si="29"/>
        <v>0</v>
      </c>
      <c r="T35" s="56">
        <f t="shared" si="30"/>
        <v>0</v>
      </c>
    </row>
    <row r="36" spans="1:20" ht="33.75" customHeight="1" x14ac:dyDescent="0.25">
      <c r="A36" s="114"/>
      <c r="B36" s="115"/>
      <c r="C36" s="18" t="s">
        <v>50</v>
      </c>
      <c r="D36" s="39">
        <v>8</v>
      </c>
      <c r="E36" s="39">
        <v>10.23</v>
      </c>
      <c r="F36" s="39">
        <f t="shared" si="24"/>
        <v>81.84</v>
      </c>
      <c r="G36" s="39">
        <v>10</v>
      </c>
      <c r="H36" s="39">
        <v>10.23</v>
      </c>
      <c r="I36" s="39">
        <f t="shared" si="25"/>
        <v>102.30000000000001</v>
      </c>
      <c r="J36" s="39">
        <v>7</v>
      </c>
      <c r="K36" s="39">
        <v>10.23</v>
      </c>
      <c r="L36" s="39">
        <f t="shared" si="26"/>
        <v>71.61</v>
      </c>
      <c r="M36" s="39">
        <v>3</v>
      </c>
      <c r="N36" s="39">
        <v>10.23</v>
      </c>
      <c r="O36" s="39">
        <f t="shared" si="27"/>
        <v>30.69</v>
      </c>
      <c r="P36" s="39">
        <v>0</v>
      </c>
      <c r="Q36" s="39"/>
      <c r="R36" s="39">
        <f t="shared" si="28"/>
        <v>0</v>
      </c>
      <c r="S36" s="36">
        <f t="shared" si="29"/>
        <v>28</v>
      </c>
      <c r="T36" s="56">
        <f t="shared" si="30"/>
        <v>286.44</v>
      </c>
    </row>
    <row r="37" spans="1:20" ht="21.75" customHeight="1" x14ac:dyDescent="0.25">
      <c r="A37" s="114"/>
      <c r="B37" s="116" t="s">
        <v>48</v>
      </c>
      <c r="C37" s="3" t="s">
        <v>22</v>
      </c>
      <c r="D37" s="39">
        <v>1</v>
      </c>
      <c r="E37" s="39">
        <v>10.23</v>
      </c>
      <c r="F37" s="39">
        <f>D37*E37</f>
        <v>10.23</v>
      </c>
      <c r="G37" s="39">
        <v>3</v>
      </c>
      <c r="H37" s="39">
        <v>10.23</v>
      </c>
      <c r="I37" s="39">
        <f>G37*H37</f>
        <v>30.69</v>
      </c>
      <c r="J37" s="39">
        <v>2</v>
      </c>
      <c r="K37" s="39">
        <v>10.23</v>
      </c>
      <c r="L37" s="39">
        <f>J37*K37</f>
        <v>20.46</v>
      </c>
      <c r="M37" s="39">
        <v>0</v>
      </c>
      <c r="N37" s="39">
        <v>10.23</v>
      </c>
      <c r="O37" s="39">
        <f>M37*N37</f>
        <v>0</v>
      </c>
      <c r="P37" s="39">
        <v>0</v>
      </c>
      <c r="Q37" s="39">
        <v>10.23</v>
      </c>
      <c r="R37" s="39">
        <f>P37*Q37</f>
        <v>0</v>
      </c>
      <c r="S37" s="35">
        <f>D37+G37+J37+M37+P37</f>
        <v>6</v>
      </c>
      <c r="T37" s="56">
        <f>F37+I37+L37+O37+R37</f>
        <v>61.38</v>
      </c>
    </row>
    <row r="38" spans="1:20" ht="21.75" customHeight="1" x14ac:dyDescent="0.25">
      <c r="A38" s="114"/>
      <c r="B38" s="116"/>
      <c r="C38" s="3" t="s">
        <v>56</v>
      </c>
      <c r="D38" s="39">
        <v>1</v>
      </c>
      <c r="E38" s="39">
        <v>11.15</v>
      </c>
      <c r="F38" s="39">
        <f t="shared" ref="F38:F41" si="31">D38*E38</f>
        <v>11.15</v>
      </c>
      <c r="G38" s="39">
        <v>2</v>
      </c>
      <c r="H38" s="39">
        <v>11.15</v>
      </c>
      <c r="I38" s="39">
        <f t="shared" ref="I38:I41" si="32">G38*H38</f>
        <v>22.3</v>
      </c>
      <c r="J38" s="39">
        <v>4</v>
      </c>
      <c r="K38" s="39">
        <v>11.15</v>
      </c>
      <c r="L38" s="39">
        <f t="shared" ref="L38:L41" si="33">J38*K38</f>
        <v>44.6</v>
      </c>
      <c r="M38" s="39">
        <v>3</v>
      </c>
      <c r="N38" s="39">
        <v>11.15</v>
      </c>
      <c r="O38" s="39">
        <f t="shared" ref="O38:O41" si="34">M38*N38</f>
        <v>33.450000000000003</v>
      </c>
      <c r="P38" s="39">
        <v>2</v>
      </c>
      <c r="Q38" s="39">
        <v>11.15</v>
      </c>
      <c r="R38" s="39">
        <f t="shared" ref="R38:R41" si="35">P38*Q38</f>
        <v>22.3</v>
      </c>
      <c r="S38" s="35">
        <f t="shared" ref="S38:S41" si="36">D38+G38+J38+M38+P38</f>
        <v>12</v>
      </c>
      <c r="T38" s="56">
        <f t="shared" ref="T38:T41" si="37">F38+I38+L38+O38+R38</f>
        <v>133.80000000000001</v>
      </c>
    </row>
    <row r="39" spans="1:20" ht="21.75" customHeight="1" x14ac:dyDescent="0.25">
      <c r="A39" s="114"/>
      <c r="B39" s="116"/>
      <c r="C39" s="3" t="s">
        <v>57</v>
      </c>
      <c r="D39" s="39">
        <v>4</v>
      </c>
      <c r="E39" s="39">
        <v>3.05</v>
      </c>
      <c r="F39" s="39">
        <f t="shared" si="31"/>
        <v>12.2</v>
      </c>
      <c r="G39" s="39">
        <v>2</v>
      </c>
      <c r="H39" s="39">
        <v>3.05</v>
      </c>
      <c r="I39" s="39">
        <f t="shared" si="32"/>
        <v>6.1</v>
      </c>
      <c r="J39" s="39">
        <v>0</v>
      </c>
      <c r="K39" s="39"/>
      <c r="L39" s="39">
        <f t="shared" si="33"/>
        <v>0</v>
      </c>
      <c r="M39" s="39">
        <v>0</v>
      </c>
      <c r="N39" s="39"/>
      <c r="O39" s="39">
        <f t="shared" si="34"/>
        <v>0</v>
      </c>
      <c r="P39" s="39">
        <v>0</v>
      </c>
      <c r="Q39" s="39"/>
      <c r="R39" s="39">
        <f t="shared" si="35"/>
        <v>0</v>
      </c>
      <c r="S39" s="35">
        <f t="shared" si="36"/>
        <v>6</v>
      </c>
      <c r="T39" s="56">
        <f t="shared" si="37"/>
        <v>18.299999999999997</v>
      </c>
    </row>
    <row r="40" spans="1:20" ht="21.75" customHeight="1" x14ac:dyDescent="0.25">
      <c r="A40" s="114"/>
      <c r="B40" s="116"/>
      <c r="C40" s="3" t="s">
        <v>24</v>
      </c>
      <c r="D40" s="39">
        <v>1</v>
      </c>
      <c r="E40" s="39">
        <v>11.93</v>
      </c>
      <c r="F40" s="39">
        <f t="shared" si="31"/>
        <v>11.93</v>
      </c>
      <c r="G40" s="39">
        <v>2</v>
      </c>
      <c r="H40" s="39">
        <v>11.93</v>
      </c>
      <c r="I40" s="39">
        <f t="shared" si="32"/>
        <v>23.86</v>
      </c>
      <c r="J40" s="39">
        <v>0</v>
      </c>
      <c r="K40" s="39">
        <v>11.93</v>
      </c>
      <c r="L40" s="39">
        <f t="shared" si="33"/>
        <v>0</v>
      </c>
      <c r="M40" s="39">
        <v>3</v>
      </c>
      <c r="N40" s="39">
        <v>11.93</v>
      </c>
      <c r="O40" s="39">
        <f t="shared" si="34"/>
        <v>35.79</v>
      </c>
      <c r="P40" s="39">
        <v>3</v>
      </c>
      <c r="Q40" s="39">
        <v>11.93</v>
      </c>
      <c r="R40" s="39">
        <f t="shared" si="35"/>
        <v>35.79</v>
      </c>
      <c r="S40" s="35">
        <f t="shared" si="36"/>
        <v>9</v>
      </c>
      <c r="T40" s="56">
        <f t="shared" si="37"/>
        <v>107.37</v>
      </c>
    </row>
    <row r="41" spans="1:20" ht="21.75" customHeight="1" x14ac:dyDescent="0.25">
      <c r="A41" s="114"/>
      <c r="B41" s="116"/>
      <c r="C41" s="18" t="s">
        <v>23</v>
      </c>
      <c r="D41" s="39">
        <v>0</v>
      </c>
      <c r="E41" s="39">
        <v>0</v>
      </c>
      <c r="F41" s="39">
        <f t="shared" si="31"/>
        <v>0</v>
      </c>
      <c r="G41" s="39">
        <v>1</v>
      </c>
      <c r="H41" s="39">
        <v>7.13</v>
      </c>
      <c r="I41" s="39">
        <f t="shared" si="32"/>
        <v>7.13</v>
      </c>
      <c r="J41" s="39">
        <v>0</v>
      </c>
      <c r="K41" s="39">
        <v>0</v>
      </c>
      <c r="L41" s="39">
        <f t="shared" si="33"/>
        <v>0</v>
      </c>
      <c r="M41" s="39">
        <v>0</v>
      </c>
      <c r="N41" s="39">
        <v>0</v>
      </c>
      <c r="O41" s="39">
        <f t="shared" si="34"/>
        <v>0</v>
      </c>
      <c r="P41" s="39">
        <v>0</v>
      </c>
      <c r="Q41" s="39">
        <v>0</v>
      </c>
      <c r="R41" s="39">
        <f t="shared" si="35"/>
        <v>0</v>
      </c>
      <c r="S41" s="35">
        <f t="shared" si="36"/>
        <v>1</v>
      </c>
      <c r="T41" s="56">
        <f t="shared" si="37"/>
        <v>7.13</v>
      </c>
    </row>
    <row r="42" spans="1:20" ht="21.75" customHeight="1" x14ac:dyDescent="0.25">
      <c r="A42" s="85" t="s">
        <v>8</v>
      </c>
      <c r="B42" s="85"/>
      <c r="C42" s="85"/>
      <c r="D42" s="35">
        <f>D7+D18+D30</f>
        <v>54</v>
      </c>
      <c r="E42" s="35"/>
      <c r="F42" s="35">
        <f>F7+F18+F30</f>
        <v>1245.78</v>
      </c>
      <c r="G42" s="35">
        <f>G7+G18+G30</f>
        <v>60</v>
      </c>
      <c r="H42" s="35"/>
      <c r="I42" s="35">
        <f>I7+I18+I30</f>
        <v>1405.54</v>
      </c>
      <c r="J42" s="35">
        <f>J7+J18+J30</f>
        <v>47</v>
      </c>
      <c r="K42" s="35"/>
      <c r="L42" s="35">
        <f>L7+L18+L30</f>
        <v>1356.18</v>
      </c>
      <c r="M42" s="35">
        <f>M7+M18+M30</f>
        <v>36</v>
      </c>
      <c r="N42" s="35"/>
      <c r="O42" s="35">
        <f>O7+O18+O30</f>
        <v>1235.27</v>
      </c>
      <c r="P42" s="35">
        <f>P7+P18+P30</f>
        <v>30</v>
      </c>
      <c r="Q42" s="35"/>
      <c r="R42" s="35">
        <f>R7+R18+R30</f>
        <v>1041.1500000000001</v>
      </c>
      <c r="S42" s="35">
        <f>S7+S18+S30</f>
        <v>227</v>
      </c>
      <c r="T42" s="55">
        <f>T7+T18+T30</f>
        <v>6283.92</v>
      </c>
    </row>
  </sheetData>
  <mergeCells count="26">
    <mergeCell ref="B8:B12"/>
    <mergeCell ref="B13:B17"/>
    <mergeCell ref="A2:T2"/>
    <mergeCell ref="Q4:T4"/>
    <mergeCell ref="A5:A6"/>
    <mergeCell ref="B5:B6"/>
    <mergeCell ref="C5:C6"/>
    <mergeCell ref="D5:F5"/>
    <mergeCell ref="G5:I5"/>
    <mergeCell ref="J5:L5"/>
    <mergeCell ref="A42:C42"/>
    <mergeCell ref="A3:T3"/>
    <mergeCell ref="A18:C18"/>
    <mergeCell ref="A19:A29"/>
    <mergeCell ref="B19:B24"/>
    <mergeCell ref="B25:B29"/>
    <mergeCell ref="A30:C30"/>
    <mergeCell ref="A31:A41"/>
    <mergeCell ref="B31:B36"/>
    <mergeCell ref="B37:B41"/>
    <mergeCell ref="M5:O5"/>
    <mergeCell ref="P5:R5"/>
    <mergeCell ref="S5:S6"/>
    <mergeCell ref="T5:T6"/>
    <mergeCell ref="A7:C7"/>
    <mergeCell ref="A8:A17"/>
  </mergeCells>
  <pageMargins left="0.32" right="0.2" top="0.4" bottom="0.32" header="0.3" footer="0.3"/>
  <pageSetup paperSize="9" scale="9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topLeftCell="A25" workbookViewId="0">
      <selection activeCell="W21" sqref="W21"/>
    </sheetView>
  </sheetViews>
  <sheetFormatPr defaultRowHeight="15.75" x14ac:dyDescent="0.25"/>
  <cols>
    <col min="1" max="1" width="4.375" customWidth="1"/>
    <col min="2" max="2" width="7" customWidth="1"/>
    <col min="3" max="3" width="15.875" style="33" customWidth="1"/>
    <col min="4" max="4" width="7.25" customWidth="1"/>
    <col min="5" max="5" width="8.25" customWidth="1"/>
    <col min="6" max="6" width="5.625" customWidth="1"/>
    <col min="7" max="7" width="6.375" customWidth="1"/>
    <col min="8" max="8" width="8.625" customWidth="1"/>
    <col min="9" max="9" width="5.375" customWidth="1"/>
    <col min="10" max="10" width="6.375" customWidth="1"/>
    <col min="11" max="11" width="8.5" customWidth="1"/>
    <col min="12" max="12" width="5.5" customWidth="1"/>
    <col min="13" max="13" width="5.875" customWidth="1"/>
    <col min="14" max="14" width="8.75" customWidth="1"/>
    <col min="15" max="15" width="5.375" customWidth="1"/>
    <col min="16" max="16" width="6" customWidth="1"/>
    <col min="17" max="17" width="9" customWidth="1"/>
    <col min="18" max="18" width="5.25" customWidth="1"/>
    <col min="20" max="20" width="10.5" customWidth="1"/>
  </cols>
  <sheetData>
    <row r="1" spans="1:23" ht="15" customHeight="1" x14ac:dyDescent="0.25">
      <c r="S1" t="s">
        <v>62</v>
      </c>
    </row>
    <row r="2" spans="1:23" ht="44.25" customHeight="1" x14ac:dyDescent="0.3">
      <c r="A2" s="98" t="s">
        <v>89</v>
      </c>
      <c r="B2" s="84"/>
      <c r="C2" s="84"/>
      <c r="D2" s="84"/>
      <c r="E2" s="84"/>
      <c r="F2" s="84"/>
      <c r="G2" s="84"/>
      <c r="H2" s="84"/>
      <c r="I2" s="84"/>
      <c r="J2" s="84"/>
      <c r="K2" s="84"/>
      <c r="L2" s="84"/>
      <c r="M2" s="84"/>
      <c r="N2" s="84"/>
      <c r="O2" s="84"/>
      <c r="P2" s="84"/>
      <c r="Q2" s="84"/>
      <c r="R2" s="84"/>
      <c r="S2" s="84"/>
      <c r="T2" s="84"/>
    </row>
    <row r="3" spans="1:23" ht="21.75" customHeight="1" x14ac:dyDescent="0.3">
      <c r="A3" s="80" t="s">
        <v>97</v>
      </c>
      <c r="B3" s="80"/>
      <c r="C3" s="80"/>
      <c r="D3" s="80"/>
      <c r="E3" s="80"/>
      <c r="F3" s="80"/>
      <c r="G3" s="80"/>
      <c r="H3" s="80"/>
      <c r="I3" s="80"/>
      <c r="J3" s="80"/>
      <c r="K3" s="80"/>
      <c r="L3" s="80"/>
      <c r="M3" s="80"/>
      <c r="N3" s="80"/>
      <c r="O3" s="80"/>
      <c r="P3" s="80"/>
      <c r="Q3" s="80"/>
      <c r="R3" s="80"/>
      <c r="S3" s="80"/>
      <c r="T3" s="80"/>
    </row>
    <row r="4" spans="1:23" x14ac:dyDescent="0.25">
      <c r="Q4" s="136" t="s">
        <v>81</v>
      </c>
      <c r="R4" s="136"/>
      <c r="S4" s="136"/>
      <c r="T4" s="136"/>
    </row>
    <row r="5" spans="1:23" ht="23.25" customHeight="1" x14ac:dyDescent="0.25">
      <c r="A5" s="114" t="s">
        <v>0</v>
      </c>
      <c r="B5" s="115" t="s">
        <v>1</v>
      </c>
      <c r="C5" s="135" t="s">
        <v>52</v>
      </c>
      <c r="D5" s="114" t="s">
        <v>43</v>
      </c>
      <c r="E5" s="114"/>
      <c r="F5" s="114"/>
      <c r="G5" s="114" t="s">
        <v>44</v>
      </c>
      <c r="H5" s="114"/>
      <c r="I5" s="114"/>
      <c r="J5" s="114" t="s">
        <v>45</v>
      </c>
      <c r="K5" s="114"/>
      <c r="L5" s="114"/>
      <c r="M5" s="114" t="s">
        <v>46</v>
      </c>
      <c r="N5" s="114"/>
      <c r="O5" s="114"/>
      <c r="P5" s="114" t="s">
        <v>47</v>
      </c>
      <c r="Q5" s="114"/>
      <c r="R5" s="114"/>
      <c r="S5" s="91" t="s">
        <v>42</v>
      </c>
      <c r="T5" s="91" t="s">
        <v>41</v>
      </c>
    </row>
    <row r="6" spans="1:23" ht="64.5" customHeight="1" x14ac:dyDescent="0.25">
      <c r="A6" s="114"/>
      <c r="B6" s="115"/>
      <c r="C6" s="135"/>
      <c r="D6" s="19" t="s">
        <v>35</v>
      </c>
      <c r="E6" s="40" t="s">
        <v>90</v>
      </c>
      <c r="F6" s="47" t="s">
        <v>91</v>
      </c>
      <c r="G6" s="19" t="s">
        <v>35</v>
      </c>
      <c r="H6" s="40" t="s">
        <v>90</v>
      </c>
      <c r="I6" s="47" t="s">
        <v>91</v>
      </c>
      <c r="J6" s="19" t="s">
        <v>35</v>
      </c>
      <c r="K6" s="40" t="s">
        <v>90</v>
      </c>
      <c r="L6" s="47" t="s">
        <v>91</v>
      </c>
      <c r="M6" s="19" t="s">
        <v>35</v>
      </c>
      <c r="N6" s="40" t="s">
        <v>90</v>
      </c>
      <c r="O6" s="47" t="s">
        <v>91</v>
      </c>
      <c r="P6" s="19" t="s">
        <v>35</v>
      </c>
      <c r="Q6" s="40" t="s">
        <v>90</v>
      </c>
      <c r="R6" s="47" t="s">
        <v>91</v>
      </c>
      <c r="S6" s="91"/>
      <c r="T6" s="91"/>
    </row>
    <row r="7" spans="1:23" ht="21" customHeight="1" x14ac:dyDescent="0.25">
      <c r="A7" s="85" t="s">
        <v>92</v>
      </c>
      <c r="B7" s="85"/>
      <c r="C7" s="85"/>
      <c r="D7" s="35">
        <f t="shared" ref="D7:T7" si="0">SUM(D8:D17)</f>
        <v>12</v>
      </c>
      <c r="E7" s="35">
        <f t="shared" si="0"/>
        <v>96.13000000000001</v>
      </c>
      <c r="F7" s="35">
        <f t="shared" si="0"/>
        <v>288.39</v>
      </c>
      <c r="G7" s="35">
        <f t="shared" si="0"/>
        <v>16</v>
      </c>
      <c r="H7" s="35">
        <f t="shared" si="0"/>
        <v>79.7</v>
      </c>
      <c r="I7" s="35">
        <f t="shared" si="0"/>
        <v>388.5</v>
      </c>
      <c r="J7" s="35">
        <f t="shared" si="0"/>
        <v>16</v>
      </c>
      <c r="K7" s="35">
        <f t="shared" si="0"/>
        <v>79.7</v>
      </c>
      <c r="L7" s="35">
        <f t="shared" si="0"/>
        <v>319.8</v>
      </c>
      <c r="M7" s="35">
        <f t="shared" si="0"/>
        <v>16</v>
      </c>
      <c r="N7" s="35">
        <f t="shared" si="0"/>
        <v>79.7</v>
      </c>
      <c r="O7" s="35">
        <f t="shared" si="0"/>
        <v>318.8</v>
      </c>
      <c r="P7" s="35">
        <f t="shared" si="0"/>
        <v>20</v>
      </c>
      <c r="Q7" s="35">
        <f t="shared" si="0"/>
        <v>79.7</v>
      </c>
      <c r="R7" s="35">
        <f t="shared" si="0"/>
        <v>607.6</v>
      </c>
      <c r="S7" s="35">
        <f t="shared" si="0"/>
        <v>80</v>
      </c>
      <c r="T7" s="55">
        <f t="shared" si="0"/>
        <v>1923.0900000000004</v>
      </c>
    </row>
    <row r="8" spans="1:23" ht="22.5" customHeight="1" x14ac:dyDescent="0.25">
      <c r="A8" s="114">
        <v>1</v>
      </c>
      <c r="B8" s="116" t="s">
        <v>49</v>
      </c>
      <c r="C8" s="3" t="s">
        <v>28</v>
      </c>
      <c r="D8" s="39">
        <v>0</v>
      </c>
      <c r="E8" s="39"/>
      <c r="F8" s="39"/>
      <c r="G8" s="39">
        <v>0</v>
      </c>
      <c r="H8" s="39"/>
      <c r="I8" s="39"/>
      <c r="J8" s="39">
        <v>0</v>
      </c>
      <c r="K8" s="39"/>
      <c r="L8" s="39"/>
      <c r="M8" s="39">
        <v>0</v>
      </c>
      <c r="N8" s="39"/>
      <c r="O8" s="39"/>
      <c r="P8" s="39">
        <v>0</v>
      </c>
      <c r="Q8" s="39"/>
      <c r="R8" s="39"/>
      <c r="S8" s="35">
        <f>D8+G8+J8+M8+P8</f>
        <v>0</v>
      </c>
      <c r="T8" s="55">
        <f>F8+I8+L8+O8+R8</f>
        <v>0</v>
      </c>
    </row>
    <row r="9" spans="1:23" ht="22.5" customHeight="1" x14ac:dyDescent="0.25">
      <c r="A9" s="114"/>
      <c r="B9" s="116"/>
      <c r="C9" s="3" t="s">
        <v>25</v>
      </c>
      <c r="D9" s="39">
        <v>3</v>
      </c>
      <c r="E9" s="39">
        <v>71.7</v>
      </c>
      <c r="F9" s="39">
        <f>D9*E9</f>
        <v>215.10000000000002</v>
      </c>
      <c r="G9" s="39">
        <v>5</v>
      </c>
      <c r="H9" s="39">
        <v>71.7</v>
      </c>
      <c r="I9" s="39">
        <f>G9*H9</f>
        <v>358.5</v>
      </c>
      <c r="J9" s="39">
        <v>4</v>
      </c>
      <c r="K9" s="39">
        <v>71.7</v>
      </c>
      <c r="L9" s="39">
        <f>J9*K9</f>
        <v>286.8</v>
      </c>
      <c r="M9" s="39">
        <v>4</v>
      </c>
      <c r="N9" s="39">
        <v>71.7</v>
      </c>
      <c r="O9" s="39">
        <f>M9*N9</f>
        <v>286.8</v>
      </c>
      <c r="P9" s="39">
        <v>8</v>
      </c>
      <c r="Q9" s="39">
        <v>71.7</v>
      </c>
      <c r="R9" s="39">
        <f>P9*Q9</f>
        <v>573.6</v>
      </c>
      <c r="S9" s="35">
        <f t="shared" ref="S9:S24" si="1">D9+G9+J9+M9+P9</f>
        <v>24</v>
      </c>
      <c r="T9" s="55">
        <f t="shared" ref="T9:T24" si="2">F9+I9+L9+O9+R9</f>
        <v>1720.8000000000002</v>
      </c>
      <c r="V9" s="67"/>
    </row>
    <row r="10" spans="1:23" ht="22.5" customHeight="1" x14ac:dyDescent="0.25">
      <c r="A10" s="114"/>
      <c r="B10" s="116"/>
      <c r="C10" s="3" t="s">
        <v>26</v>
      </c>
      <c r="D10" s="39">
        <v>0</v>
      </c>
      <c r="E10" s="39"/>
      <c r="F10" s="39"/>
      <c r="G10" s="39">
        <v>0</v>
      </c>
      <c r="H10" s="39"/>
      <c r="I10" s="39"/>
      <c r="J10" s="39">
        <v>0</v>
      </c>
      <c r="K10" s="39"/>
      <c r="L10" s="39"/>
      <c r="M10" s="39">
        <v>0</v>
      </c>
      <c r="N10" s="39"/>
      <c r="O10" s="39"/>
      <c r="P10" s="39">
        <v>0</v>
      </c>
      <c r="Q10" s="39"/>
      <c r="R10" s="39"/>
      <c r="S10" s="35">
        <f t="shared" si="1"/>
        <v>0</v>
      </c>
      <c r="T10" s="55">
        <f t="shared" si="2"/>
        <v>0</v>
      </c>
    </row>
    <row r="11" spans="1:23" ht="22.5" customHeight="1" x14ac:dyDescent="0.25">
      <c r="A11" s="114"/>
      <c r="B11" s="116"/>
      <c r="C11" s="18" t="s">
        <v>33</v>
      </c>
      <c r="D11" s="39">
        <v>0</v>
      </c>
      <c r="E11" s="39"/>
      <c r="F11" s="39"/>
      <c r="G11" s="39">
        <v>0</v>
      </c>
      <c r="H11" s="39"/>
      <c r="I11" s="39"/>
      <c r="J11" s="39">
        <v>0</v>
      </c>
      <c r="K11" s="39"/>
      <c r="L11" s="39"/>
      <c r="M11" s="39">
        <v>0</v>
      </c>
      <c r="N11" s="39"/>
      <c r="O11" s="39"/>
      <c r="P11" s="39">
        <v>0</v>
      </c>
      <c r="Q11" s="39"/>
      <c r="R11" s="39"/>
      <c r="S11" s="35">
        <f t="shared" si="1"/>
        <v>0</v>
      </c>
      <c r="T11" s="55">
        <f t="shared" si="2"/>
        <v>0</v>
      </c>
    </row>
    <row r="12" spans="1:23" ht="22.5" customHeight="1" x14ac:dyDescent="0.25">
      <c r="A12" s="114"/>
      <c r="B12" s="116"/>
      <c r="C12" s="18" t="s">
        <v>34</v>
      </c>
      <c r="D12" s="39">
        <v>0</v>
      </c>
      <c r="E12" s="39"/>
      <c r="F12" s="39"/>
      <c r="G12" s="39">
        <v>0</v>
      </c>
      <c r="H12" s="39"/>
      <c r="I12" s="39"/>
      <c r="J12" s="39">
        <v>0</v>
      </c>
      <c r="K12" s="39"/>
      <c r="L12" s="39"/>
      <c r="M12" s="39">
        <v>0</v>
      </c>
      <c r="N12" s="39"/>
      <c r="O12" s="39"/>
      <c r="P12" s="39">
        <v>0</v>
      </c>
      <c r="Q12" s="39"/>
      <c r="R12" s="39"/>
      <c r="S12" s="35">
        <f t="shared" si="1"/>
        <v>0</v>
      </c>
      <c r="T12" s="55">
        <f t="shared" si="2"/>
        <v>0</v>
      </c>
    </row>
    <row r="13" spans="1:23" ht="28.5" customHeight="1" x14ac:dyDescent="0.25">
      <c r="A13" s="114"/>
      <c r="B13" s="116" t="s">
        <v>48</v>
      </c>
      <c r="C13" s="3" t="s">
        <v>22</v>
      </c>
      <c r="D13" s="39">
        <v>3</v>
      </c>
      <c r="E13" s="39">
        <v>10.23</v>
      </c>
      <c r="F13" s="39">
        <f>D13*E13</f>
        <v>30.69</v>
      </c>
      <c r="G13" s="39">
        <v>3</v>
      </c>
      <c r="H13" s="39">
        <v>3</v>
      </c>
      <c r="I13" s="39">
        <f>G13*H13</f>
        <v>9</v>
      </c>
      <c r="J13" s="39">
        <v>4</v>
      </c>
      <c r="K13" s="39">
        <v>3</v>
      </c>
      <c r="L13" s="39">
        <f>J13*K13</f>
        <v>12</v>
      </c>
      <c r="M13" s="39">
        <v>5</v>
      </c>
      <c r="N13" s="39">
        <v>3</v>
      </c>
      <c r="O13" s="39">
        <f>M13*N13</f>
        <v>15</v>
      </c>
      <c r="P13" s="39">
        <v>5</v>
      </c>
      <c r="Q13" s="39">
        <v>3</v>
      </c>
      <c r="R13" s="39">
        <f>P13*Q13</f>
        <v>15</v>
      </c>
      <c r="S13" s="35">
        <f>D13+G13+J13+M13+P13</f>
        <v>20</v>
      </c>
      <c r="T13" s="56">
        <f>F13+I13+L13+O13+R13</f>
        <v>81.69</v>
      </c>
      <c r="W13" s="67"/>
    </row>
    <row r="14" spans="1:23" ht="28.5" customHeight="1" x14ac:dyDescent="0.25">
      <c r="A14" s="114"/>
      <c r="B14" s="116"/>
      <c r="C14" s="3" t="s">
        <v>56</v>
      </c>
      <c r="D14" s="39">
        <v>3</v>
      </c>
      <c r="E14" s="39">
        <v>11.15</v>
      </c>
      <c r="F14" s="39">
        <f t="shared" ref="F14:F17" si="3">D14*E14</f>
        <v>33.450000000000003</v>
      </c>
      <c r="G14" s="39">
        <v>5</v>
      </c>
      <c r="H14" s="39">
        <v>3</v>
      </c>
      <c r="I14" s="39">
        <f t="shared" ref="I14:I17" si="4">G14*H14</f>
        <v>15</v>
      </c>
      <c r="J14" s="39">
        <v>5</v>
      </c>
      <c r="K14" s="39">
        <v>3</v>
      </c>
      <c r="L14" s="39">
        <f t="shared" ref="L14:L17" si="5">J14*K14</f>
        <v>15</v>
      </c>
      <c r="M14" s="39">
        <v>3</v>
      </c>
      <c r="N14" s="39">
        <v>3</v>
      </c>
      <c r="O14" s="39">
        <f t="shared" ref="O14:O17" si="6">M14*N14</f>
        <v>9</v>
      </c>
      <c r="P14" s="39">
        <v>5</v>
      </c>
      <c r="Q14" s="39">
        <v>3</v>
      </c>
      <c r="R14" s="39">
        <f t="shared" ref="R14:R17" si="7">P14*Q14</f>
        <v>15</v>
      </c>
      <c r="S14" s="35">
        <f t="shared" ref="S14:S17" si="8">D14+G14+J14+M14+P14</f>
        <v>21</v>
      </c>
      <c r="T14" s="56">
        <f t="shared" ref="T14:T17" si="9">F14+I14+L14+O14+R14</f>
        <v>87.45</v>
      </c>
    </row>
    <row r="15" spans="1:23" ht="28.5" customHeight="1" x14ac:dyDescent="0.25">
      <c r="A15" s="114"/>
      <c r="B15" s="116"/>
      <c r="C15" s="3" t="s">
        <v>57</v>
      </c>
      <c r="D15" s="39">
        <v>3</v>
      </c>
      <c r="E15" s="39">
        <v>3.05</v>
      </c>
      <c r="F15" s="39">
        <f t="shared" si="3"/>
        <v>9.1499999999999986</v>
      </c>
      <c r="G15" s="39">
        <v>3</v>
      </c>
      <c r="H15" s="39">
        <v>2</v>
      </c>
      <c r="I15" s="39">
        <f t="shared" si="4"/>
        <v>6</v>
      </c>
      <c r="J15" s="39">
        <v>3</v>
      </c>
      <c r="K15" s="39">
        <v>2</v>
      </c>
      <c r="L15" s="39">
        <f t="shared" si="5"/>
        <v>6</v>
      </c>
      <c r="M15" s="39">
        <v>4</v>
      </c>
      <c r="N15" s="39">
        <v>2</v>
      </c>
      <c r="O15" s="39">
        <f t="shared" si="6"/>
        <v>8</v>
      </c>
      <c r="P15" s="39">
        <v>2</v>
      </c>
      <c r="Q15" s="39">
        <v>2</v>
      </c>
      <c r="R15" s="39">
        <f t="shared" si="7"/>
        <v>4</v>
      </c>
      <c r="S15" s="35">
        <f t="shared" si="8"/>
        <v>15</v>
      </c>
      <c r="T15" s="56">
        <f t="shared" si="9"/>
        <v>33.15</v>
      </c>
    </row>
    <row r="16" spans="1:23" ht="28.5" customHeight="1" x14ac:dyDescent="0.25">
      <c r="A16" s="114"/>
      <c r="B16" s="116"/>
      <c r="C16" s="3" t="s">
        <v>24</v>
      </c>
      <c r="D16" s="39">
        <v>0</v>
      </c>
      <c r="E16" s="39"/>
      <c r="F16" s="39">
        <f t="shared" si="3"/>
        <v>0</v>
      </c>
      <c r="G16" s="39">
        <v>0</v>
      </c>
      <c r="H16" s="39"/>
      <c r="I16" s="39">
        <f t="shared" si="4"/>
        <v>0</v>
      </c>
      <c r="J16" s="39">
        <v>0</v>
      </c>
      <c r="K16" s="39"/>
      <c r="L16" s="39">
        <f t="shared" si="5"/>
        <v>0</v>
      </c>
      <c r="M16" s="39">
        <v>0</v>
      </c>
      <c r="N16" s="39"/>
      <c r="O16" s="39">
        <f t="shared" si="6"/>
        <v>0</v>
      </c>
      <c r="P16" s="39">
        <v>0</v>
      </c>
      <c r="Q16" s="39"/>
      <c r="R16" s="39">
        <f t="shared" si="7"/>
        <v>0</v>
      </c>
      <c r="S16" s="35">
        <f t="shared" si="8"/>
        <v>0</v>
      </c>
      <c r="T16" s="56">
        <f t="shared" si="9"/>
        <v>0</v>
      </c>
    </row>
    <row r="17" spans="1:23" ht="28.5" customHeight="1" x14ac:dyDescent="0.25">
      <c r="A17" s="114"/>
      <c r="B17" s="116"/>
      <c r="C17" s="18" t="s">
        <v>23</v>
      </c>
      <c r="D17" s="39">
        <v>0</v>
      </c>
      <c r="E17" s="39"/>
      <c r="F17" s="39">
        <f t="shared" si="3"/>
        <v>0</v>
      </c>
      <c r="G17" s="39">
        <v>0</v>
      </c>
      <c r="H17" s="39"/>
      <c r="I17" s="39">
        <f t="shared" si="4"/>
        <v>0</v>
      </c>
      <c r="J17" s="39">
        <v>0</v>
      </c>
      <c r="K17" s="39"/>
      <c r="L17" s="39">
        <f t="shared" si="5"/>
        <v>0</v>
      </c>
      <c r="M17" s="39">
        <v>0</v>
      </c>
      <c r="N17" s="39"/>
      <c r="O17" s="39">
        <f t="shared" si="6"/>
        <v>0</v>
      </c>
      <c r="P17" s="39">
        <v>0</v>
      </c>
      <c r="Q17" s="39"/>
      <c r="R17" s="39">
        <f t="shared" si="7"/>
        <v>0</v>
      </c>
      <c r="S17" s="35">
        <f t="shared" si="8"/>
        <v>0</v>
      </c>
      <c r="T17" s="56">
        <f t="shared" si="9"/>
        <v>0</v>
      </c>
    </row>
    <row r="18" spans="1:23" ht="27" customHeight="1" x14ac:dyDescent="0.25">
      <c r="A18" s="85" t="s">
        <v>93</v>
      </c>
      <c r="B18" s="85"/>
      <c r="C18" s="85"/>
      <c r="D18" s="35">
        <f t="shared" ref="D18:T18" si="10">SUM(D19:D29)</f>
        <v>16</v>
      </c>
      <c r="E18" s="35">
        <f t="shared" si="10"/>
        <v>95.210000000000008</v>
      </c>
      <c r="F18" s="35">
        <f t="shared" si="10"/>
        <v>619.54000000000008</v>
      </c>
      <c r="G18" s="35">
        <f t="shared" si="10"/>
        <v>14</v>
      </c>
      <c r="H18" s="35">
        <f t="shared" si="10"/>
        <v>95.210000000000008</v>
      </c>
      <c r="I18" s="35">
        <f t="shared" si="10"/>
        <v>414.66999999999996</v>
      </c>
      <c r="J18" s="35">
        <f t="shared" si="10"/>
        <v>17</v>
      </c>
      <c r="K18" s="35">
        <f t="shared" si="10"/>
        <v>95.210000000000008</v>
      </c>
      <c r="L18" s="35">
        <f t="shared" si="10"/>
        <v>438.18</v>
      </c>
      <c r="M18" s="35">
        <f t="shared" si="10"/>
        <v>15</v>
      </c>
      <c r="N18" s="35">
        <f t="shared" si="10"/>
        <v>95.210000000000008</v>
      </c>
      <c r="O18" s="35">
        <f t="shared" si="10"/>
        <v>486.37</v>
      </c>
      <c r="P18" s="35">
        <f t="shared" si="10"/>
        <v>17</v>
      </c>
      <c r="Q18" s="35">
        <f t="shared" si="10"/>
        <v>95.210000000000008</v>
      </c>
      <c r="R18" s="35">
        <f t="shared" si="10"/>
        <v>629.7700000000001</v>
      </c>
      <c r="S18" s="35">
        <f t="shared" si="10"/>
        <v>79</v>
      </c>
      <c r="T18" s="55">
        <f t="shared" si="10"/>
        <v>2588.5300000000007</v>
      </c>
    </row>
    <row r="19" spans="1:23" ht="21.75" customHeight="1" x14ac:dyDescent="0.25">
      <c r="A19" s="114">
        <v>2</v>
      </c>
      <c r="B19" s="115" t="s">
        <v>49</v>
      </c>
      <c r="C19" s="3" t="s">
        <v>28</v>
      </c>
      <c r="D19" s="39">
        <v>0</v>
      </c>
      <c r="E19" s="39"/>
      <c r="F19" s="39">
        <f>D19*E19</f>
        <v>0</v>
      </c>
      <c r="G19" s="39">
        <v>0</v>
      </c>
      <c r="H19" s="39"/>
      <c r="I19" s="39">
        <f>G19*H19</f>
        <v>0</v>
      </c>
      <c r="J19" s="39">
        <v>0</v>
      </c>
      <c r="K19" s="39"/>
      <c r="L19" s="39">
        <f>J19*K19</f>
        <v>0</v>
      </c>
      <c r="M19" s="39">
        <v>0</v>
      </c>
      <c r="N19" s="39"/>
      <c r="O19" s="39">
        <f>M19*N19</f>
        <v>0</v>
      </c>
      <c r="P19" s="39">
        <v>0</v>
      </c>
      <c r="Q19" s="39"/>
      <c r="R19" s="39">
        <f>P19*Q19</f>
        <v>0</v>
      </c>
      <c r="S19" s="35">
        <f t="shared" si="1"/>
        <v>0</v>
      </c>
      <c r="T19" s="55">
        <f t="shared" si="2"/>
        <v>0</v>
      </c>
      <c r="V19" s="67"/>
    </row>
    <row r="20" spans="1:23" ht="21.75" customHeight="1" x14ac:dyDescent="0.25">
      <c r="A20" s="114"/>
      <c r="B20" s="115"/>
      <c r="C20" s="3" t="s">
        <v>25</v>
      </c>
      <c r="D20" s="39">
        <v>8</v>
      </c>
      <c r="E20" s="39">
        <v>71.7</v>
      </c>
      <c r="F20" s="39">
        <f t="shared" ref="F20:F24" si="11">D20*E20</f>
        <v>573.6</v>
      </c>
      <c r="G20" s="39">
        <v>5</v>
      </c>
      <c r="H20" s="39">
        <v>71.7</v>
      </c>
      <c r="I20" s="39">
        <f t="shared" ref="I20:I24" si="12">G20*H20</f>
        <v>358.5</v>
      </c>
      <c r="J20" s="39">
        <v>5</v>
      </c>
      <c r="K20" s="39">
        <v>71.7</v>
      </c>
      <c r="L20" s="39">
        <f t="shared" ref="L20:L24" si="13">J20*K20</f>
        <v>358.5</v>
      </c>
      <c r="M20" s="39">
        <v>6</v>
      </c>
      <c r="N20" s="39">
        <v>71.7</v>
      </c>
      <c r="O20" s="39">
        <f t="shared" ref="O20:O24" si="14">M20*N20</f>
        <v>430.20000000000005</v>
      </c>
      <c r="P20" s="39">
        <v>8</v>
      </c>
      <c r="Q20" s="39">
        <v>71.7</v>
      </c>
      <c r="R20" s="39">
        <f t="shared" ref="R20:R24" si="15">P20*Q20</f>
        <v>573.6</v>
      </c>
      <c r="S20" s="35">
        <f t="shared" si="1"/>
        <v>32</v>
      </c>
      <c r="T20" s="55">
        <f t="shared" si="2"/>
        <v>2294.4</v>
      </c>
    </row>
    <row r="21" spans="1:23" ht="21.75" customHeight="1" x14ac:dyDescent="0.25">
      <c r="A21" s="114"/>
      <c r="B21" s="115"/>
      <c r="C21" s="3" t="s">
        <v>26</v>
      </c>
      <c r="D21" s="39">
        <v>0</v>
      </c>
      <c r="E21" s="39"/>
      <c r="F21" s="39">
        <f t="shared" si="11"/>
        <v>0</v>
      </c>
      <c r="G21" s="39">
        <v>0</v>
      </c>
      <c r="H21" s="39"/>
      <c r="I21" s="39">
        <f t="shared" si="12"/>
        <v>0</v>
      </c>
      <c r="J21" s="39">
        <v>0</v>
      </c>
      <c r="K21" s="39"/>
      <c r="L21" s="39">
        <f t="shared" si="13"/>
        <v>0</v>
      </c>
      <c r="M21" s="39">
        <v>0</v>
      </c>
      <c r="N21" s="39"/>
      <c r="O21" s="39">
        <f t="shared" si="14"/>
        <v>0</v>
      </c>
      <c r="P21" s="39">
        <v>0</v>
      </c>
      <c r="Q21" s="39"/>
      <c r="R21" s="39">
        <f t="shared" si="15"/>
        <v>0</v>
      </c>
      <c r="S21" s="35">
        <f t="shared" si="1"/>
        <v>0</v>
      </c>
      <c r="T21" s="55">
        <f t="shared" si="2"/>
        <v>0</v>
      </c>
    </row>
    <row r="22" spans="1:23" ht="21.75" customHeight="1" x14ac:dyDescent="0.25">
      <c r="A22" s="114"/>
      <c r="B22" s="115"/>
      <c r="C22" s="18" t="s">
        <v>33</v>
      </c>
      <c r="D22" s="39">
        <v>0</v>
      </c>
      <c r="E22" s="39"/>
      <c r="F22" s="39">
        <f t="shared" si="11"/>
        <v>0</v>
      </c>
      <c r="G22" s="39">
        <v>0</v>
      </c>
      <c r="H22" s="39"/>
      <c r="I22" s="39">
        <f t="shared" si="12"/>
        <v>0</v>
      </c>
      <c r="J22" s="39">
        <v>0</v>
      </c>
      <c r="K22" s="39"/>
      <c r="L22" s="39">
        <f t="shared" si="13"/>
        <v>0</v>
      </c>
      <c r="M22" s="39">
        <v>0</v>
      </c>
      <c r="N22" s="39"/>
      <c r="O22" s="39">
        <f t="shared" si="14"/>
        <v>0</v>
      </c>
      <c r="P22" s="39">
        <v>0</v>
      </c>
      <c r="Q22" s="39"/>
      <c r="R22" s="39">
        <f t="shared" si="15"/>
        <v>0</v>
      </c>
      <c r="S22" s="35">
        <f t="shared" si="1"/>
        <v>0</v>
      </c>
      <c r="T22" s="55">
        <f t="shared" si="2"/>
        <v>0</v>
      </c>
    </row>
    <row r="23" spans="1:23" ht="21.75" customHeight="1" x14ac:dyDescent="0.25">
      <c r="A23" s="114"/>
      <c r="B23" s="115"/>
      <c r="C23" s="18" t="s">
        <v>34</v>
      </c>
      <c r="D23" s="39">
        <v>0</v>
      </c>
      <c r="E23" s="39"/>
      <c r="F23" s="39">
        <f t="shared" si="11"/>
        <v>0</v>
      </c>
      <c r="G23" s="39">
        <v>0</v>
      </c>
      <c r="H23" s="39"/>
      <c r="I23" s="39">
        <f t="shared" si="12"/>
        <v>0</v>
      </c>
      <c r="J23" s="39">
        <v>0</v>
      </c>
      <c r="K23" s="39"/>
      <c r="L23" s="39">
        <f t="shared" si="13"/>
        <v>0</v>
      </c>
      <c r="M23" s="39">
        <v>0</v>
      </c>
      <c r="N23" s="39"/>
      <c r="O23" s="39">
        <f t="shared" si="14"/>
        <v>0</v>
      </c>
      <c r="P23" s="39">
        <v>0</v>
      </c>
      <c r="Q23" s="39"/>
      <c r="R23" s="39">
        <f t="shared" si="15"/>
        <v>0</v>
      </c>
      <c r="S23" s="35">
        <f t="shared" si="1"/>
        <v>0</v>
      </c>
      <c r="T23" s="55">
        <f t="shared" si="2"/>
        <v>0</v>
      </c>
    </row>
    <row r="24" spans="1:23" ht="21.75" customHeight="1" x14ac:dyDescent="0.25">
      <c r="A24" s="114"/>
      <c r="B24" s="115"/>
      <c r="C24" s="18" t="s">
        <v>51</v>
      </c>
      <c r="D24" s="39">
        <v>1</v>
      </c>
      <c r="E24" s="39">
        <v>10.23</v>
      </c>
      <c r="F24" s="39">
        <f t="shared" si="11"/>
        <v>10.23</v>
      </c>
      <c r="G24" s="39">
        <v>2</v>
      </c>
      <c r="H24" s="39">
        <v>10.23</v>
      </c>
      <c r="I24" s="39">
        <f t="shared" si="12"/>
        <v>20.46</v>
      </c>
      <c r="J24" s="39">
        <v>3</v>
      </c>
      <c r="K24" s="39">
        <v>10.23</v>
      </c>
      <c r="L24" s="39">
        <f t="shared" si="13"/>
        <v>30.69</v>
      </c>
      <c r="M24" s="39">
        <v>2</v>
      </c>
      <c r="N24" s="39">
        <v>10.23</v>
      </c>
      <c r="O24" s="39">
        <f t="shared" si="14"/>
        <v>20.46</v>
      </c>
      <c r="P24" s="39">
        <v>2</v>
      </c>
      <c r="Q24" s="39">
        <v>10.23</v>
      </c>
      <c r="R24" s="39">
        <f t="shared" si="15"/>
        <v>20.46</v>
      </c>
      <c r="S24" s="35">
        <f t="shared" si="1"/>
        <v>10</v>
      </c>
      <c r="T24" s="55">
        <f t="shared" si="2"/>
        <v>102.30000000000001</v>
      </c>
    </row>
    <row r="25" spans="1:23" ht="23.25" customHeight="1" x14ac:dyDescent="0.25">
      <c r="A25" s="114"/>
      <c r="B25" s="116" t="s">
        <v>48</v>
      </c>
      <c r="C25" s="3" t="s">
        <v>22</v>
      </c>
      <c r="D25" s="39">
        <v>2</v>
      </c>
      <c r="E25" s="39">
        <v>10.23</v>
      </c>
      <c r="F25" s="39">
        <f>D25*E25</f>
        <v>20.46</v>
      </c>
      <c r="G25" s="39">
        <v>2</v>
      </c>
      <c r="H25" s="39">
        <v>10.23</v>
      </c>
      <c r="I25" s="39">
        <f>G25*H25</f>
        <v>20.46</v>
      </c>
      <c r="J25" s="39">
        <v>3</v>
      </c>
      <c r="K25" s="39">
        <v>10.23</v>
      </c>
      <c r="L25" s="39">
        <f>J25*K25</f>
        <v>30.69</v>
      </c>
      <c r="M25" s="39">
        <v>2</v>
      </c>
      <c r="N25" s="39">
        <v>10.23</v>
      </c>
      <c r="O25" s="39">
        <f>M25*N25</f>
        <v>20.46</v>
      </c>
      <c r="P25" s="39">
        <v>2</v>
      </c>
      <c r="Q25" s="39">
        <v>10.23</v>
      </c>
      <c r="R25" s="39">
        <f>P25*Q25</f>
        <v>20.46</v>
      </c>
      <c r="S25" s="35">
        <f>D25+G25+J25+M25+P25</f>
        <v>11</v>
      </c>
      <c r="T25" s="56">
        <f>F25+I25+L25+O25+R25</f>
        <v>112.53</v>
      </c>
      <c r="W25" s="67"/>
    </row>
    <row r="26" spans="1:23" ht="23.25" customHeight="1" x14ac:dyDescent="0.25">
      <c r="A26" s="114"/>
      <c r="B26" s="116"/>
      <c r="C26" s="3" t="s">
        <v>56</v>
      </c>
      <c r="D26" s="39">
        <v>0</v>
      </c>
      <c r="E26" s="39"/>
      <c r="F26" s="39">
        <f t="shared" ref="F26:F29" si="16">D26*E26</f>
        <v>0</v>
      </c>
      <c r="G26" s="39">
        <v>0</v>
      </c>
      <c r="H26" s="39"/>
      <c r="I26" s="39">
        <f t="shared" ref="I26:I29" si="17">G26*H26</f>
        <v>0</v>
      </c>
      <c r="J26" s="39">
        <v>0</v>
      </c>
      <c r="K26" s="39"/>
      <c r="L26" s="39">
        <f t="shared" ref="L26:L29" si="18">J26*K26</f>
        <v>0</v>
      </c>
      <c r="M26" s="39">
        <v>0</v>
      </c>
      <c r="N26" s="39"/>
      <c r="O26" s="39">
        <f t="shared" ref="O26:O29" si="19">M26*N26</f>
        <v>0</v>
      </c>
      <c r="P26" s="39">
        <v>0</v>
      </c>
      <c r="Q26" s="39"/>
      <c r="R26" s="39">
        <f t="shared" ref="R26:R29" si="20">P26*Q26</f>
        <v>0</v>
      </c>
      <c r="S26" s="35">
        <f t="shared" ref="S26:S29" si="21">D26+G26+J26+M26+P26</f>
        <v>0</v>
      </c>
      <c r="T26" s="56">
        <f t="shared" ref="T26:T29" si="22">F26+I26+L26+O26+R26</f>
        <v>0</v>
      </c>
    </row>
    <row r="27" spans="1:23" ht="23.25" customHeight="1" x14ac:dyDescent="0.25">
      <c r="A27" s="114"/>
      <c r="B27" s="116"/>
      <c r="C27" s="3" t="s">
        <v>57</v>
      </c>
      <c r="D27" s="39">
        <v>5</v>
      </c>
      <c r="E27" s="39">
        <v>3.05</v>
      </c>
      <c r="F27" s="39">
        <f t="shared" si="16"/>
        <v>15.25</v>
      </c>
      <c r="G27" s="39">
        <v>5</v>
      </c>
      <c r="H27" s="39">
        <v>3.05</v>
      </c>
      <c r="I27" s="39">
        <f t="shared" si="17"/>
        <v>15.25</v>
      </c>
      <c r="J27" s="39">
        <v>6</v>
      </c>
      <c r="K27" s="39">
        <v>3.05</v>
      </c>
      <c r="L27" s="39">
        <f t="shared" si="18"/>
        <v>18.299999999999997</v>
      </c>
      <c r="M27" s="39">
        <v>5</v>
      </c>
      <c r="N27" s="39">
        <v>3.05</v>
      </c>
      <c r="O27" s="39">
        <f t="shared" si="19"/>
        <v>15.25</v>
      </c>
      <c r="P27" s="39">
        <v>5</v>
      </c>
      <c r="Q27" s="39">
        <v>3.05</v>
      </c>
      <c r="R27" s="39">
        <f t="shared" si="20"/>
        <v>15.25</v>
      </c>
      <c r="S27" s="35">
        <f t="shared" si="21"/>
        <v>26</v>
      </c>
      <c r="T27" s="56">
        <f t="shared" si="22"/>
        <v>79.3</v>
      </c>
    </row>
    <row r="28" spans="1:23" ht="23.25" customHeight="1" x14ac:dyDescent="0.25">
      <c r="A28" s="114"/>
      <c r="B28" s="116"/>
      <c r="C28" s="3" t="s">
        <v>24</v>
      </c>
      <c r="D28" s="39">
        <v>0</v>
      </c>
      <c r="E28" s="39"/>
      <c r="F28" s="39">
        <f t="shared" si="16"/>
        <v>0</v>
      </c>
      <c r="G28" s="39">
        <v>0</v>
      </c>
      <c r="H28" s="39">
        <v>0</v>
      </c>
      <c r="I28" s="39">
        <f t="shared" si="17"/>
        <v>0</v>
      </c>
      <c r="J28" s="39">
        <v>0</v>
      </c>
      <c r="K28" s="39">
        <v>0</v>
      </c>
      <c r="L28" s="39">
        <f t="shared" si="18"/>
        <v>0</v>
      </c>
      <c r="M28" s="39">
        <v>0</v>
      </c>
      <c r="N28" s="39">
        <v>0</v>
      </c>
      <c r="O28" s="39">
        <f t="shared" si="19"/>
        <v>0</v>
      </c>
      <c r="P28" s="39">
        <v>0</v>
      </c>
      <c r="Q28" s="39">
        <v>0</v>
      </c>
      <c r="R28" s="39">
        <f t="shared" si="20"/>
        <v>0</v>
      </c>
      <c r="S28" s="35">
        <f t="shared" si="21"/>
        <v>0</v>
      </c>
      <c r="T28" s="56">
        <f t="shared" si="22"/>
        <v>0</v>
      </c>
    </row>
    <row r="29" spans="1:23" ht="23.25" customHeight="1" x14ac:dyDescent="0.25">
      <c r="A29" s="114"/>
      <c r="B29" s="116"/>
      <c r="C29" s="18" t="s">
        <v>23</v>
      </c>
      <c r="D29" s="39">
        <v>0</v>
      </c>
      <c r="E29" s="39"/>
      <c r="F29" s="39">
        <f t="shared" si="16"/>
        <v>0</v>
      </c>
      <c r="G29" s="39">
        <v>0</v>
      </c>
      <c r="H29" s="39">
        <v>0</v>
      </c>
      <c r="I29" s="39">
        <f t="shared" si="17"/>
        <v>0</v>
      </c>
      <c r="J29" s="39">
        <v>0</v>
      </c>
      <c r="K29" s="39">
        <v>0</v>
      </c>
      <c r="L29" s="39">
        <f t="shared" si="18"/>
        <v>0</v>
      </c>
      <c r="M29" s="39">
        <v>0</v>
      </c>
      <c r="N29" s="39">
        <v>0</v>
      </c>
      <c r="O29" s="39">
        <f t="shared" si="19"/>
        <v>0</v>
      </c>
      <c r="P29" s="39">
        <v>0</v>
      </c>
      <c r="Q29" s="39">
        <v>0</v>
      </c>
      <c r="R29" s="39">
        <f t="shared" si="20"/>
        <v>0</v>
      </c>
      <c r="S29" s="35">
        <f t="shared" si="21"/>
        <v>0</v>
      </c>
      <c r="T29" s="56">
        <f t="shared" si="22"/>
        <v>0</v>
      </c>
    </row>
    <row r="30" spans="1:23" ht="21" customHeight="1" x14ac:dyDescent="0.25">
      <c r="A30" s="85" t="s">
        <v>94</v>
      </c>
      <c r="B30" s="85"/>
      <c r="C30" s="85"/>
      <c r="D30" s="35">
        <f t="shared" ref="D30:T30" si="23">SUM(D31:D41)</f>
        <v>3</v>
      </c>
      <c r="E30" s="35">
        <f t="shared" si="23"/>
        <v>83.63</v>
      </c>
      <c r="F30" s="35">
        <f t="shared" si="23"/>
        <v>95.56</v>
      </c>
      <c r="G30" s="35">
        <f t="shared" si="23"/>
        <v>10</v>
      </c>
      <c r="H30" s="35">
        <f t="shared" si="23"/>
        <v>96.91</v>
      </c>
      <c r="I30" s="35">
        <f t="shared" si="23"/>
        <v>275.75</v>
      </c>
      <c r="J30" s="35">
        <f t="shared" si="23"/>
        <v>12</v>
      </c>
      <c r="K30" s="35">
        <f t="shared" si="23"/>
        <v>113.54000000000002</v>
      </c>
      <c r="L30" s="35">
        <f t="shared" si="23"/>
        <v>249.38</v>
      </c>
      <c r="M30" s="35">
        <f t="shared" si="23"/>
        <v>13</v>
      </c>
      <c r="N30" s="35">
        <f t="shared" si="23"/>
        <v>106.36000000000001</v>
      </c>
      <c r="O30" s="35">
        <f t="shared" si="23"/>
        <v>245.25</v>
      </c>
      <c r="P30" s="35">
        <f t="shared" si="23"/>
        <v>6</v>
      </c>
      <c r="Q30" s="35">
        <f t="shared" si="23"/>
        <v>84.98</v>
      </c>
      <c r="R30" s="35">
        <f t="shared" si="23"/>
        <v>108.49</v>
      </c>
      <c r="S30" s="35">
        <f t="shared" si="23"/>
        <v>44</v>
      </c>
      <c r="T30" s="55">
        <f t="shared" si="23"/>
        <v>974.43000000000018</v>
      </c>
    </row>
    <row r="31" spans="1:23" ht="21.75" customHeight="1" x14ac:dyDescent="0.25">
      <c r="A31" s="114">
        <v>3</v>
      </c>
      <c r="B31" s="115" t="s">
        <v>49</v>
      </c>
      <c r="C31" s="3" t="s">
        <v>28</v>
      </c>
      <c r="D31" s="19">
        <v>0</v>
      </c>
      <c r="E31" s="19"/>
      <c r="F31" s="19">
        <f>D31*E31</f>
        <v>0</v>
      </c>
      <c r="G31" s="19">
        <v>0</v>
      </c>
      <c r="H31" s="19"/>
      <c r="I31" s="19">
        <f>G31*H31</f>
        <v>0</v>
      </c>
      <c r="J31" s="19">
        <v>0</v>
      </c>
      <c r="K31" s="19"/>
      <c r="L31" s="19">
        <f>J31*K31</f>
        <v>0</v>
      </c>
      <c r="M31" s="19">
        <v>0</v>
      </c>
      <c r="N31" s="19"/>
      <c r="O31" s="19">
        <f>M31*N31</f>
        <v>0</v>
      </c>
      <c r="P31" s="19">
        <v>0</v>
      </c>
      <c r="Q31" s="19"/>
      <c r="R31" s="19">
        <f>P31*Q31</f>
        <v>0</v>
      </c>
      <c r="S31" s="36">
        <f>D31+G31+J31+M31+P31</f>
        <v>0</v>
      </c>
      <c r="T31" s="56">
        <f>F31+I31+L31+O31+R31</f>
        <v>0</v>
      </c>
      <c r="V31" s="67"/>
    </row>
    <row r="32" spans="1:23" ht="21.75" customHeight="1" x14ac:dyDescent="0.25">
      <c r="A32" s="114"/>
      <c r="B32" s="115"/>
      <c r="C32" s="3" t="s">
        <v>25</v>
      </c>
      <c r="D32" s="19">
        <v>1</v>
      </c>
      <c r="E32" s="39">
        <v>71.7</v>
      </c>
      <c r="F32" s="19">
        <f t="shared" ref="F32:F36" si="24">D32*E32</f>
        <v>71.7</v>
      </c>
      <c r="G32" s="19">
        <v>3</v>
      </c>
      <c r="H32" s="39">
        <v>71.7</v>
      </c>
      <c r="I32" s="19">
        <f t="shared" ref="I32:I36" si="25">G32*H32</f>
        <v>215.10000000000002</v>
      </c>
      <c r="J32" s="19">
        <v>2</v>
      </c>
      <c r="K32" s="39">
        <v>71.7</v>
      </c>
      <c r="L32" s="19">
        <f t="shared" ref="L32:L36" si="26">J32*K32</f>
        <v>143.4</v>
      </c>
      <c r="M32" s="19">
        <v>2</v>
      </c>
      <c r="N32" s="39">
        <v>71.7</v>
      </c>
      <c r="O32" s="19">
        <f t="shared" ref="O32:O36" si="27">M32*N32</f>
        <v>143.4</v>
      </c>
      <c r="P32" s="19">
        <v>1</v>
      </c>
      <c r="Q32" s="39">
        <v>71.7</v>
      </c>
      <c r="R32" s="19">
        <f t="shared" ref="R32:R36" si="28">P32*Q32</f>
        <v>71.7</v>
      </c>
      <c r="S32" s="36">
        <f t="shared" ref="S32:S36" si="29">D32+G32+J32+M32+P32</f>
        <v>9</v>
      </c>
      <c r="T32" s="56">
        <f t="shared" ref="T32:T36" si="30">F32+I32+L32+O32+R32</f>
        <v>645.30000000000007</v>
      </c>
    </row>
    <row r="33" spans="1:23" ht="21.75" customHeight="1" x14ac:dyDescent="0.25">
      <c r="A33" s="114"/>
      <c r="B33" s="115"/>
      <c r="C33" s="3" t="s">
        <v>26</v>
      </c>
      <c r="D33" s="19">
        <v>0</v>
      </c>
      <c r="E33" s="19"/>
      <c r="F33" s="19">
        <f t="shared" si="24"/>
        <v>0</v>
      </c>
      <c r="G33" s="19">
        <v>0</v>
      </c>
      <c r="H33" s="19"/>
      <c r="I33" s="19">
        <f t="shared" si="25"/>
        <v>0</v>
      </c>
      <c r="J33" s="19">
        <v>0</v>
      </c>
      <c r="K33" s="19"/>
      <c r="L33" s="19">
        <f t="shared" si="26"/>
        <v>0</v>
      </c>
      <c r="M33" s="19">
        <v>0</v>
      </c>
      <c r="N33" s="19"/>
      <c r="O33" s="19">
        <f t="shared" si="27"/>
        <v>0</v>
      </c>
      <c r="P33" s="19">
        <v>0</v>
      </c>
      <c r="Q33" s="19"/>
      <c r="R33" s="19">
        <f t="shared" si="28"/>
        <v>0</v>
      </c>
      <c r="S33" s="36">
        <f t="shared" si="29"/>
        <v>0</v>
      </c>
      <c r="T33" s="56">
        <f t="shared" si="30"/>
        <v>0</v>
      </c>
    </row>
    <row r="34" spans="1:23" ht="21.75" customHeight="1" x14ac:dyDescent="0.25">
      <c r="A34" s="114"/>
      <c r="B34" s="115"/>
      <c r="C34" s="18" t="s">
        <v>33</v>
      </c>
      <c r="D34" s="19">
        <v>0</v>
      </c>
      <c r="E34" s="19"/>
      <c r="F34" s="19">
        <f t="shared" si="24"/>
        <v>0</v>
      </c>
      <c r="G34" s="19">
        <v>0</v>
      </c>
      <c r="H34" s="19"/>
      <c r="I34" s="19">
        <f t="shared" si="25"/>
        <v>0</v>
      </c>
      <c r="J34" s="19">
        <v>0</v>
      </c>
      <c r="K34" s="19"/>
      <c r="L34" s="19">
        <f t="shared" si="26"/>
        <v>0</v>
      </c>
      <c r="M34" s="19">
        <v>0</v>
      </c>
      <c r="N34" s="19"/>
      <c r="O34" s="19">
        <f t="shared" si="27"/>
        <v>0</v>
      </c>
      <c r="P34" s="19">
        <v>0</v>
      </c>
      <c r="Q34" s="19"/>
      <c r="R34" s="19">
        <f t="shared" si="28"/>
        <v>0</v>
      </c>
      <c r="S34" s="36">
        <f t="shared" si="29"/>
        <v>0</v>
      </c>
      <c r="T34" s="56">
        <f t="shared" si="30"/>
        <v>0</v>
      </c>
    </row>
    <row r="35" spans="1:23" ht="21.75" customHeight="1" x14ac:dyDescent="0.25">
      <c r="A35" s="114"/>
      <c r="B35" s="115"/>
      <c r="C35" s="18" t="s">
        <v>34</v>
      </c>
      <c r="D35" s="19">
        <v>0</v>
      </c>
      <c r="E35" s="19"/>
      <c r="F35" s="19">
        <f t="shared" si="24"/>
        <v>0</v>
      </c>
      <c r="G35" s="19">
        <v>0</v>
      </c>
      <c r="H35" s="19"/>
      <c r="I35" s="19">
        <f t="shared" si="25"/>
        <v>0</v>
      </c>
      <c r="J35" s="19">
        <v>0</v>
      </c>
      <c r="K35" s="19"/>
      <c r="L35" s="19">
        <f t="shared" si="26"/>
        <v>0</v>
      </c>
      <c r="M35" s="19">
        <v>0</v>
      </c>
      <c r="N35" s="19"/>
      <c r="O35" s="19">
        <f t="shared" si="27"/>
        <v>0</v>
      </c>
      <c r="P35" s="19">
        <v>0</v>
      </c>
      <c r="Q35" s="19"/>
      <c r="R35" s="19">
        <f t="shared" si="28"/>
        <v>0</v>
      </c>
      <c r="S35" s="36">
        <f t="shared" si="29"/>
        <v>0</v>
      </c>
      <c r="T35" s="56">
        <f t="shared" si="30"/>
        <v>0</v>
      </c>
    </row>
    <row r="36" spans="1:23" ht="36.75" customHeight="1" x14ac:dyDescent="0.25">
      <c r="A36" s="114"/>
      <c r="B36" s="115"/>
      <c r="C36" s="18" t="s">
        <v>50</v>
      </c>
      <c r="D36" s="19">
        <v>0</v>
      </c>
      <c r="E36" s="19"/>
      <c r="F36" s="19">
        <f t="shared" si="24"/>
        <v>0</v>
      </c>
      <c r="G36" s="19">
        <v>0</v>
      </c>
      <c r="H36" s="19"/>
      <c r="I36" s="19">
        <f t="shared" si="25"/>
        <v>0</v>
      </c>
      <c r="J36" s="19">
        <v>1</v>
      </c>
      <c r="K36" s="39">
        <v>10.23</v>
      </c>
      <c r="L36" s="19">
        <f t="shared" si="26"/>
        <v>10.23</v>
      </c>
      <c r="M36" s="19">
        <v>1</v>
      </c>
      <c r="N36" s="39">
        <v>10.23</v>
      </c>
      <c r="O36" s="19">
        <f t="shared" si="27"/>
        <v>10.23</v>
      </c>
      <c r="P36" s="19">
        <v>0</v>
      </c>
      <c r="Q36" s="19"/>
      <c r="R36" s="19">
        <f t="shared" si="28"/>
        <v>0</v>
      </c>
      <c r="S36" s="36">
        <f t="shared" si="29"/>
        <v>2</v>
      </c>
      <c r="T36" s="56">
        <f t="shared" si="30"/>
        <v>20.46</v>
      </c>
    </row>
    <row r="37" spans="1:23" ht="25.5" customHeight="1" x14ac:dyDescent="0.25">
      <c r="A37" s="114"/>
      <c r="B37" s="116" t="s">
        <v>48</v>
      </c>
      <c r="C37" s="3" t="s">
        <v>22</v>
      </c>
      <c r="D37" s="39">
        <v>0</v>
      </c>
      <c r="E37" s="39"/>
      <c r="F37" s="39">
        <f>D37*E37</f>
        <v>0</v>
      </c>
      <c r="G37" s="39">
        <v>3</v>
      </c>
      <c r="H37" s="39">
        <v>10.23</v>
      </c>
      <c r="I37" s="39">
        <f>G37*H37</f>
        <v>30.69</v>
      </c>
      <c r="J37" s="39">
        <v>4</v>
      </c>
      <c r="K37" s="39">
        <v>10.23</v>
      </c>
      <c r="L37" s="39">
        <f>J37*K37</f>
        <v>40.92</v>
      </c>
      <c r="M37" s="39">
        <v>4</v>
      </c>
      <c r="N37" s="39">
        <v>10.23</v>
      </c>
      <c r="O37" s="39">
        <f>M37*N37</f>
        <v>40.92</v>
      </c>
      <c r="P37" s="39">
        <v>3</v>
      </c>
      <c r="Q37" s="39">
        <v>10.23</v>
      </c>
      <c r="R37" s="39">
        <f>P37*Q37</f>
        <v>30.69</v>
      </c>
      <c r="S37" s="35">
        <f>D37+G37+J37+M37+P37</f>
        <v>14</v>
      </c>
      <c r="T37" s="56">
        <f>F37+I37+L37+O37+R37</f>
        <v>143.22</v>
      </c>
      <c r="W37" s="67"/>
    </row>
    <row r="38" spans="1:23" ht="25.5" customHeight="1" x14ac:dyDescent="0.25">
      <c r="A38" s="114"/>
      <c r="B38" s="116"/>
      <c r="C38" s="3" t="s">
        <v>56</v>
      </c>
      <c r="D38" s="39">
        <v>0</v>
      </c>
      <c r="E38" s="39"/>
      <c r="F38" s="39">
        <f t="shared" ref="F38:F41" si="31">D38*E38</f>
        <v>0</v>
      </c>
      <c r="G38" s="39">
        <v>0</v>
      </c>
      <c r="H38" s="39"/>
      <c r="I38" s="39">
        <f t="shared" ref="I38:I41" si="32">G38*H38</f>
        <v>0</v>
      </c>
      <c r="J38" s="39">
        <v>4</v>
      </c>
      <c r="K38" s="39">
        <v>11.15</v>
      </c>
      <c r="L38" s="39">
        <f t="shared" ref="L38:L41" si="33">J38*K38</f>
        <v>44.6</v>
      </c>
      <c r="M38" s="39">
        <v>4</v>
      </c>
      <c r="N38" s="39">
        <v>11.15</v>
      </c>
      <c r="O38" s="39">
        <f t="shared" ref="O38:O41" si="34">M38*N38</f>
        <v>44.6</v>
      </c>
      <c r="P38" s="39">
        <v>0</v>
      </c>
      <c r="Q38" s="39"/>
      <c r="R38" s="39">
        <f t="shared" ref="R38:R41" si="35">P38*Q38</f>
        <v>0</v>
      </c>
      <c r="S38" s="35">
        <f t="shared" ref="S38:S41" si="36">D38+G38+J38+M38+P38</f>
        <v>8</v>
      </c>
      <c r="T38" s="56">
        <f t="shared" ref="T38:T41" si="37">F38+I38+L38+O38+R38</f>
        <v>89.2</v>
      </c>
    </row>
    <row r="39" spans="1:23" ht="25.5" customHeight="1" x14ac:dyDescent="0.25">
      <c r="A39" s="114"/>
      <c r="B39" s="116"/>
      <c r="C39" s="3" t="s">
        <v>57</v>
      </c>
      <c r="D39" s="39">
        <v>0</v>
      </c>
      <c r="E39" s="39"/>
      <c r="F39" s="39">
        <f t="shared" si="31"/>
        <v>0</v>
      </c>
      <c r="G39" s="39">
        <v>2</v>
      </c>
      <c r="H39" s="39">
        <v>3.05</v>
      </c>
      <c r="I39" s="39">
        <f t="shared" si="32"/>
        <v>6.1</v>
      </c>
      <c r="J39" s="39">
        <v>0</v>
      </c>
      <c r="K39" s="39"/>
      <c r="L39" s="39">
        <f t="shared" si="33"/>
        <v>0</v>
      </c>
      <c r="M39" s="39">
        <v>2</v>
      </c>
      <c r="N39" s="39">
        <v>3.05</v>
      </c>
      <c r="O39" s="39">
        <f t="shared" si="34"/>
        <v>6.1</v>
      </c>
      <c r="P39" s="39">
        <v>2</v>
      </c>
      <c r="Q39" s="39">
        <v>3.05</v>
      </c>
      <c r="R39" s="39">
        <f t="shared" si="35"/>
        <v>6.1</v>
      </c>
      <c r="S39" s="35">
        <f t="shared" si="36"/>
        <v>6</v>
      </c>
      <c r="T39" s="56">
        <f t="shared" si="37"/>
        <v>18.299999999999997</v>
      </c>
    </row>
    <row r="40" spans="1:23" ht="25.5" customHeight="1" x14ac:dyDescent="0.25">
      <c r="A40" s="114"/>
      <c r="B40" s="116"/>
      <c r="C40" s="3" t="s">
        <v>24</v>
      </c>
      <c r="D40" s="39">
        <v>2</v>
      </c>
      <c r="E40" s="39">
        <v>11.93</v>
      </c>
      <c r="F40" s="39">
        <f t="shared" si="31"/>
        <v>23.86</v>
      </c>
      <c r="G40" s="39">
        <v>2</v>
      </c>
      <c r="H40" s="39">
        <v>11.93</v>
      </c>
      <c r="I40" s="39">
        <f t="shared" si="32"/>
        <v>23.86</v>
      </c>
      <c r="J40" s="39">
        <v>1</v>
      </c>
      <c r="K40" s="39">
        <v>10.23</v>
      </c>
      <c r="L40" s="39">
        <f t="shared" si="33"/>
        <v>10.23</v>
      </c>
      <c r="M40" s="39">
        <v>0</v>
      </c>
      <c r="N40" s="39"/>
      <c r="O40" s="39">
        <f t="shared" si="34"/>
        <v>0</v>
      </c>
      <c r="P40" s="39">
        <v>0</v>
      </c>
      <c r="Q40" s="39"/>
      <c r="R40" s="39">
        <f t="shared" si="35"/>
        <v>0</v>
      </c>
      <c r="S40" s="35">
        <f t="shared" si="36"/>
        <v>5</v>
      </c>
      <c r="T40" s="56">
        <f t="shared" si="37"/>
        <v>57.95</v>
      </c>
    </row>
    <row r="41" spans="1:23" ht="25.5" customHeight="1" x14ac:dyDescent="0.25">
      <c r="A41" s="114"/>
      <c r="B41" s="116"/>
      <c r="C41" s="18" t="s">
        <v>23</v>
      </c>
      <c r="D41" s="39">
        <v>0</v>
      </c>
      <c r="E41" s="39"/>
      <c r="F41" s="39">
        <f t="shared" si="31"/>
        <v>0</v>
      </c>
      <c r="G41" s="39">
        <v>0</v>
      </c>
      <c r="H41" s="39"/>
      <c r="I41" s="39">
        <f t="shared" si="32"/>
        <v>0</v>
      </c>
      <c r="J41" s="39">
        <v>0</v>
      </c>
      <c r="K41" s="39"/>
      <c r="L41" s="39">
        <f t="shared" si="33"/>
        <v>0</v>
      </c>
      <c r="M41" s="39">
        <v>0</v>
      </c>
      <c r="N41" s="39"/>
      <c r="O41" s="39">
        <f t="shared" si="34"/>
        <v>0</v>
      </c>
      <c r="P41" s="39">
        <v>0</v>
      </c>
      <c r="Q41" s="39"/>
      <c r="R41" s="39">
        <f t="shared" si="35"/>
        <v>0</v>
      </c>
      <c r="S41" s="35">
        <f t="shared" si="36"/>
        <v>0</v>
      </c>
      <c r="T41" s="56">
        <f t="shared" si="37"/>
        <v>0</v>
      </c>
    </row>
    <row r="42" spans="1:23" ht="24" customHeight="1" x14ac:dyDescent="0.25">
      <c r="A42" s="85" t="s">
        <v>8</v>
      </c>
      <c r="B42" s="85"/>
      <c r="C42" s="85"/>
      <c r="D42" s="35">
        <f>D7+D18+D30</f>
        <v>31</v>
      </c>
      <c r="E42" s="35"/>
      <c r="F42" s="35">
        <f>F7+F18+F30</f>
        <v>1003.49</v>
      </c>
      <c r="G42" s="35">
        <f>G7+G18+G30</f>
        <v>40</v>
      </c>
      <c r="H42" s="35"/>
      <c r="I42" s="35">
        <f>I7+I18+I30</f>
        <v>1078.92</v>
      </c>
      <c r="J42" s="35">
        <f>J7+J18+J30</f>
        <v>45</v>
      </c>
      <c r="K42" s="35"/>
      <c r="L42" s="35">
        <f>L7+L18+L30</f>
        <v>1007.36</v>
      </c>
      <c r="M42" s="35">
        <f>M7+M18+M30</f>
        <v>44</v>
      </c>
      <c r="N42" s="35"/>
      <c r="O42" s="35">
        <f>O7+O18+O30</f>
        <v>1050.42</v>
      </c>
      <c r="P42" s="35">
        <f>P7+P18+P30</f>
        <v>43</v>
      </c>
      <c r="Q42" s="35"/>
      <c r="R42" s="35">
        <f>R7+R18+R30</f>
        <v>1345.8600000000001</v>
      </c>
      <c r="S42" s="35">
        <f>S7+S18+S30</f>
        <v>203</v>
      </c>
      <c r="T42" s="55">
        <f>T7+T18+T30</f>
        <v>5486.0500000000011</v>
      </c>
      <c r="V42" s="67"/>
      <c r="W42" s="67"/>
    </row>
  </sheetData>
  <mergeCells count="26">
    <mergeCell ref="A2:T2"/>
    <mergeCell ref="A3:T3"/>
    <mergeCell ref="Q4:T4"/>
    <mergeCell ref="A5:A6"/>
    <mergeCell ref="B5:B6"/>
    <mergeCell ref="C5:C6"/>
    <mergeCell ref="D5:F5"/>
    <mergeCell ref="G5:I5"/>
    <mergeCell ref="J5:L5"/>
    <mergeCell ref="M5:O5"/>
    <mergeCell ref="P5:R5"/>
    <mergeCell ref="S5:S6"/>
    <mergeCell ref="T5:T6"/>
    <mergeCell ref="A7:C7"/>
    <mergeCell ref="A42:C42"/>
    <mergeCell ref="A18:C18"/>
    <mergeCell ref="A19:A29"/>
    <mergeCell ref="B19:B24"/>
    <mergeCell ref="B25:B29"/>
    <mergeCell ref="A30:C30"/>
    <mergeCell ref="A31:A41"/>
    <mergeCell ref="B31:B36"/>
    <mergeCell ref="B37:B41"/>
    <mergeCell ref="A8:A17"/>
    <mergeCell ref="B8:B12"/>
    <mergeCell ref="B13:B17"/>
  </mergeCells>
  <pageMargins left="0.2" right="0.2" top="0.38" bottom="0.33" header="0.3" footer="0.3"/>
  <pageSetup paperSize="9" scale="9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workbookViewId="0">
      <selection activeCell="W8" sqref="W8"/>
    </sheetView>
  </sheetViews>
  <sheetFormatPr defaultRowHeight="15.75" x14ac:dyDescent="0.25"/>
  <cols>
    <col min="1" max="1" width="4" style="48" customWidth="1"/>
    <col min="2" max="2" width="9.375" style="48" customWidth="1"/>
    <col min="3" max="3" width="14.875" style="49" customWidth="1"/>
    <col min="4" max="4" width="6.625" style="48" customWidth="1"/>
    <col min="5" max="5" width="7.875" style="48" customWidth="1"/>
    <col min="6" max="6" width="5.625" style="48" customWidth="1"/>
    <col min="7" max="7" width="6.625" style="48" customWidth="1"/>
    <col min="8" max="8" width="8.625" style="48" customWidth="1"/>
    <col min="9" max="9" width="5.625" style="48" customWidth="1"/>
    <col min="10" max="10" width="6.625" style="48" customWidth="1"/>
    <col min="11" max="11" width="8.125" style="48" customWidth="1"/>
    <col min="12" max="12" width="5.625" style="48" customWidth="1"/>
    <col min="13" max="13" width="6.625" style="48" customWidth="1"/>
    <col min="14" max="14" width="8.75" style="48" customWidth="1"/>
    <col min="15" max="15" width="5.375" style="48" customWidth="1"/>
    <col min="16" max="16" width="6.625" style="48" customWidth="1"/>
    <col min="17" max="17" width="8.5" style="48" customWidth="1"/>
    <col min="18" max="18" width="5.25" style="48" customWidth="1"/>
    <col min="19" max="19" width="9" style="48"/>
    <col min="20" max="20" width="10" style="48" customWidth="1"/>
    <col min="21" max="16384" width="9" style="48"/>
  </cols>
  <sheetData>
    <row r="1" spans="1:23" x14ac:dyDescent="0.25">
      <c r="S1" s="48" t="s">
        <v>60</v>
      </c>
    </row>
    <row r="2" spans="1:23" ht="35.25" customHeight="1" x14ac:dyDescent="0.3">
      <c r="A2" s="133" t="s">
        <v>82</v>
      </c>
      <c r="B2" s="134"/>
      <c r="C2" s="134"/>
      <c r="D2" s="134"/>
      <c r="E2" s="134"/>
      <c r="F2" s="134"/>
      <c r="G2" s="134"/>
      <c r="H2" s="134"/>
      <c r="I2" s="134"/>
      <c r="J2" s="134"/>
      <c r="K2" s="134"/>
      <c r="L2" s="134"/>
      <c r="M2" s="134"/>
      <c r="N2" s="134"/>
      <c r="O2" s="134"/>
      <c r="P2" s="134"/>
      <c r="Q2" s="134"/>
      <c r="R2" s="134"/>
      <c r="S2" s="134"/>
      <c r="T2" s="134"/>
    </row>
    <row r="3" spans="1:23" ht="19.5" customHeight="1" x14ac:dyDescent="0.3">
      <c r="A3" s="80" t="s">
        <v>97</v>
      </c>
      <c r="B3" s="80"/>
      <c r="C3" s="80"/>
      <c r="D3" s="80"/>
      <c r="E3" s="80"/>
      <c r="F3" s="80"/>
      <c r="G3" s="80"/>
      <c r="H3" s="80"/>
      <c r="I3" s="80"/>
      <c r="J3" s="80"/>
      <c r="K3" s="80"/>
      <c r="L3" s="80"/>
      <c r="M3" s="80"/>
      <c r="N3" s="80"/>
      <c r="O3" s="80"/>
      <c r="P3" s="80"/>
      <c r="Q3" s="80"/>
      <c r="R3" s="80"/>
      <c r="S3" s="80"/>
      <c r="T3" s="80"/>
    </row>
    <row r="4" spans="1:23" x14ac:dyDescent="0.25">
      <c r="Q4" s="118" t="s">
        <v>81</v>
      </c>
      <c r="R4" s="118"/>
      <c r="S4" s="118"/>
      <c r="T4" s="118"/>
    </row>
    <row r="5" spans="1:23" ht="22.5" customHeight="1" x14ac:dyDescent="0.25">
      <c r="A5" s="114" t="s">
        <v>0</v>
      </c>
      <c r="B5" s="115" t="s">
        <v>1</v>
      </c>
      <c r="C5" s="135" t="s">
        <v>52</v>
      </c>
      <c r="D5" s="114" t="s">
        <v>36</v>
      </c>
      <c r="E5" s="114"/>
      <c r="F5" s="114"/>
      <c r="G5" s="114" t="s">
        <v>37</v>
      </c>
      <c r="H5" s="114"/>
      <c r="I5" s="114"/>
      <c r="J5" s="114" t="s">
        <v>38</v>
      </c>
      <c r="K5" s="114"/>
      <c r="L5" s="114"/>
      <c r="M5" s="114" t="s">
        <v>39</v>
      </c>
      <c r="N5" s="114"/>
      <c r="O5" s="114"/>
      <c r="P5" s="114" t="s">
        <v>40</v>
      </c>
      <c r="Q5" s="114"/>
      <c r="R5" s="114"/>
      <c r="S5" s="91" t="s">
        <v>42</v>
      </c>
      <c r="T5" s="91" t="s">
        <v>41</v>
      </c>
    </row>
    <row r="6" spans="1:23" ht="70.5" customHeight="1" x14ac:dyDescent="0.25">
      <c r="A6" s="114"/>
      <c r="B6" s="115"/>
      <c r="C6" s="135"/>
      <c r="D6" s="19" t="s">
        <v>35</v>
      </c>
      <c r="E6" s="40" t="s">
        <v>95</v>
      </c>
      <c r="F6" s="47" t="s">
        <v>91</v>
      </c>
      <c r="G6" s="19" t="s">
        <v>35</v>
      </c>
      <c r="H6" s="40" t="s">
        <v>95</v>
      </c>
      <c r="I6" s="47" t="s">
        <v>91</v>
      </c>
      <c r="J6" s="19" t="s">
        <v>35</v>
      </c>
      <c r="K6" s="40" t="s">
        <v>95</v>
      </c>
      <c r="L6" s="47" t="s">
        <v>91</v>
      </c>
      <c r="M6" s="19" t="s">
        <v>35</v>
      </c>
      <c r="N6" s="40" t="s">
        <v>95</v>
      </c>
      <c r="O6" s="47" t="s">
        <v>91</v>
      </c>
      <c r="P6" s="19" t="s">
        <v>35</v>
      </c>
      <c r="Q6" s="40" t="s">
        <v>95</v>
      </c>
      <c r="R6" s="47" t="s">
        <v>91</v>
      </c>
      <c r="S6" s="91"/>
      <c r="T6" s="91"/>
    </row>
    <row r="7" spans="1:23" ht="20.25" customHeight="1" x14ac:dyDescent="0.25">
      <c r="A7" s="85" t="s">
        <v>92</v>
      </c>
      <c r="B7" s="85"/>
      <c r="C7" s="85"/>
      <c r="D7" s="35">
        <f t="shared" ref="D7:T7" si="0">SUM(D8:D15)</f>
        <v>113</v>
      </c>
      <c r="E7" s="35">
        <f t="shared" si="0"/>
        <v>146.48000000000002</v>
      </c>
      <c r="F7" s="35">
        <f t="shared" si="0"/>
        <v>1681.89</v>
      </c>
      <c r="G7" s="35">
        <f t="shared" si="0"/>
        <v>72</v>
      </c>
      <c r="H7" s="35">
        <f t="shared" si="0"/>
        <v>113.44000000000001</v>
      </c>
      <c r="I7" s="35">
        <f t="shared" si="0"/>
        <v>966.18000000000006</v>
      </c>
      <c r="J7" s="35">
        <f t="shared" si="0"/>
        <v>62</v>
      </c>
      <c r="K7" s="35">
        <f t="shared" si="0"/>
        <v>113.44000000000001</v>
      </c>
      <c r="L7" s="35">
        <f t="shared" si="0"/>
        <v>1023.94</v>
      </c>
      <c r="M7" s="35">
        <f t="shared" si="0"/>
        <v>72</v>
      </c>
      <c r="N7" s="35">
        <f t="shared" si="0"/>
        <v>113.44000000000001</v>
      </c>
      <c r="O7" s="35">
        <f t="shared" si="0"/>
        <v>1058.6599999999999</v>
      </c>
      <c r="P7" s="35">
        <f t="shared" si="0"/>
        <v>72</v>
      </c>
      <c r="Q7" s="35">
        <f t="shared" si="0"/>
        <v>113.44000000000001</v>
      </c>
      <c r="R7" s="35">
        <f t="shared" si="0"/>
        <v>1046.3400000000001</v>
      </c>
      <c r="S7" s="35">
        <f t="shared" si="0"/>
        <v>391</v>
      </c>
      <c r="T7" s="55">
        <f t="shared" si="0"/>
        <v>5777.01</v>
      </c>
    </row>
    <row r="8" spans="1:23" ht="21.75" customHeight="1" x14ac:dyDescent="0.25">
      <c r="A8" s="114">
        <v>1</v>
      </c>
      <c r="B8" s="116" t="s">
        <v>49</v>
      </c>
      <c r="C8" s="3" t="s">
        <v>28</v>
      </c>
      <c r="D8" s="39">
        <v>23</v>
      </c>
      <c r="E8" s="39">
        <v>33.04</v>
      </c>
      <c r="F8" s="39">
        <f>D8*E8</f>
        <v>759.92</v>
      </c>
      <c r="G8" s="39">
        <v>0</v>
      </c>
      <c r="H8" s="39"/>
      <c r="I8" s="39">
        <f>G8*H8</f>
        <v>0</v>
      </c>
      <c r="J8" s="39">
        <v>0</v>
      </c>
      <c r="K8" s="39"/>
      <c r="L8" s="39">
        <f>J8*K8</f>
        <v>0</v>
      </c>
      <c r="M8" s="39">
        <v>0</v>
      </c>
      <c r="N8" s="39"/>
      <c r="O8" s="39">
        <f>M8*N8</f>
        <v>0</v>
      </c>
      <c r="P8" s="39">
        <v>0</v>
      </c>
      <c r="Q8" s="39"/>
      <c r="R8" s="39">
        <f>P8*Q8</f>
        <v>0</v>
      </c>
      <c r="S8" s="35">
        <f>D8+G8+J8+M8+P8</f>
        <v>23</v>
      </c>
      <c r="T8" s="55">
        <f>F8+I8+L8+O8+R8</f>
        <v>759.92</v>
      </c>
      <c r="V8" s="66"/>
    </row>
    <row r="9" spans="1:23" ht="21.75" customHeight="1" x14ac:dyDescent="0.25">
      <c r="A9" s="114"/>
      <c r="B9" s="116"/>
      <c r="C9" s="3" t="s">
        <v>25</v>
      </c>
      <c r="D9" s="39">
        <v>5</v>
      </c>
      <c r="E9" s="39">
        <v>71.7</v>
      </c>
      <c r="F9" s="39">
        <f>D9*E9</f>
        <v>358.5</v>
      </c>
      <c r="G9" s="39">
        <v>6</v>
      </c>
      <c r="H9" s="39">
        <v>71.7</v>
      </c>
      <c r="I9" s="39">
        <f>G9*H9</f>
        <v>430.20000000000005</v>
      </c>
      <c r="J9" s="39">
        <v>8</v>
      </c>
      <c r="K9" s="39">
        <v>71.7</v>
      </c>
      <c r="L9" s="39">
        <f>J9*K9</f>
        <v>573.6</v>
      </c>
      <c r="M9" s="39">
        <v>8</v>
      </c>
      <c r="N9" s="39">
        <v>71.7</v>
      </c>
      <c r="O9" s="39">
        <f>M9*N9</f>
        <v>573.6</v>
      </c>
      <c r="P9" s="39">
        <v>8</v>
      </c>
      <c r="Q9" s="39">
        <v>71.7</v>
      </c>
      <c r="R9" s="39">
        <f>P9*Q9</f>
        <v>573.6</v>
      </c>
      <c r="S9" s="35">
        <f t="shared" ref="S9:S22" si="1">D9+G9+J9+M9+P9</f>
        <v>35</v>
      </c>
      <c r="T9" s="55">
        <f t="shared" ref="T9:T22" si="2">F9+I9+L9+O9+R9</f>
        <v>2509.5</v>
      </c>
    </row>
    <row r="10" spans="1:23" ht="21.75" customHeight="1" x14ac:dyDescent="0.25">
      <c r="A10" s="114"/>
      <c r="B10" s="116"/>
      <c r="C10" s="3" t="s">
        <v>26</v>
      </c>
      <c r="D10" s="39">
        <v>0</v>
      </c>
      <c r="E10" s="39"/>
      <c r="F10" s="39"/>
      <c r="G10" s="39">
        <v>0</v>
      </c>
      <c r="H10" s="39"/>
      <c r="I10" s="39"/>
      <c r="J10" s="39">
        <v>0</v>
      </c>
      <c r="K10" s="39"/>
      <c r="L10" s="39"/>
      <c r="M10" s="39">
        <v>0</v>
      </c>
      <c r="N10" s="39"/>
      <c r="O10" s="39"/>
      <c r="P10" s="39">
        <v>0</v>
      </c>
      <c r="Q10" s="39"/>
      <c r="R10" s="39"/>
      <c r="S10" s="35">
        <f t="shared" si="1"/>
        <v>0</v>
      </c>
      <c r="T10" s="55">
        <f t="shared" si="2"/>
        <v>0</v>
      </c>
    </row>
    <row r="11" spans="1:23" ht="21.75" customHeight="1" x14ac:dyDescent="0.25">
      <c r="A11" s="114"/>
      <c r="B11" s="116"/>
      <c r="C11" s="18" t="s">
        <v>33</v>
      </c>
      <c r="D11" s="39">
        <v>12</v>
      </c>
      <c r="E11" s="39">
        <v>17.309999999999999</v>
      </c>
      <c r="F11" s="39">
        <f>D11*E11</f>
        <v>207.71999999999997</v>
      </c>
      <c r="G11" s="39">
        <v>13</v>
      </c>
      <c r="H11" s="39">
        <v>17.309999999999999</v>
      </c>
      <c r="I11" s="39">
        <f>G11*H11</f>
        <v>225.02999999999997</v>
      </c>
      <c r="J11" s="39">
        <v>10</v>
      </c>
      <c r="K11" s="39">
        <v>17.309999999999999</v>
      </c>
      <c r="L11" s="39">
        <f>J11*K11</f>
        <v>173.1</v>
      </c>
      <c r="M11" s="39">
        <v>12</v>
      </c>
      <c r="N11" s="39">
        <v>17.309999999999999</v>
      </c>
      <c r="O11" s="39">
        <f>M11*N11</f>
        <v>207.71999999999997</v>
      </c>
      <c r="P11" s="39">
        <v>10</v>
      </c>
      <c r="Q11" s="39">
        <v>17.309999999999999</v>
      </c>
      <c r="R11" s="39">
        <f>P11*Q11</f>
        <v>173.1</v>
      </c>
      <c r="S11" s="35">
        <f t="shared" si="1"/>
        <v>57</v>
      </c>
      <c r="T11" s="55">
        <f t="shared" si="2"/>
        <v>986.67</v>
      </c>
    </row>
    <row r="12" spans="1:23" ht="21.75" customHeight="1" x14ac:dyDescent="0.25">
      <c r="A12" s="114"/>
      <c r="B12" s="116"/>
      <c r="C12" s="18" t="s">
        <v>34</v>
      </c>
      <c r="D12" s="39">
        <v>0</v>
      </c>
      <c r="E12" s="39"/>
      <c r="F12" s="39"/>
      <c r="G12" s="39">
        <v>0</v>
      </c>
      <c r="H12" s="39"/>
      <c r="I12" s="39"/>
      <c r="J12" s="39">
        <v>0</v>
      </c>
      <c r="K12" s="39"/>
      <c r="L12" s="39"/>
      <c r="M12" s="39">
        <v>0</v>
      </c>
      <c r="N12" s="39"/>
      <c r="O12" s="39"/>
      <c r="P12" s="39">
        <v>0</v>
      </c>
      <c r="Q12" s="39"/>
      <c r="R12" s="39"/>
      <c r="S12" s="35">
        <f t="shared" si="1"/>
        <v>0</v>
      </c>
      <c r="T12" s="55">
        <f t="shared" si="2"/>
        <v>0</v>
      </c>
    </row>
    <row r="13" spans="1:23" ht="21.75" customHeight="1" x14ac:dyDescent="0.25">
      <c r="A13" s="114"/>
      <c r="B13" s="116" t="s">
        <v>48</v>
      </c>
      <c r="C13" s="3" t="s">
        <v>22</v>
      </c>
      <c r="D13" s="39">
        <v>5</v>
      </c>
      <c r="E13" s="39">
        <v>10.23</v>
      </c>
      <c r="F13" s="39">
        <f>D13*E13</f>
        <v>51.150000000000006</v>
      </c>
      <c r="G13" s="39">
        <v>5</v>
      </c>
      <c r="H13" s="39">
        <v>10.23</v>
      </c>
      <c r="I13" s="39">
        <f>G13*H13</f>
        <v>51.150000000000006</v>
      </c>
      <c r="J13" s="39">
        <v>3</v>
      </c>
      <c r="K13" s="39">
        <v>10.23</v>
      </c>
      <c r="L13" s="39">
        <f>J13*K13</f>
        <v>30.69</v>
      </c>
      <c r="M13" s="39">
        <v>3</v>
      </c>
      <c r="N13" s="39">
        <v>10.23</v>
      </c>
      <c r="O13" s="39">
        <f>M13*N13</f>
        <v>30.69</v>
      </c>
      <c r="P13" s="39">
        <v>3</v>
      </c>
      <c r="Q13" s="39">
        <v>10.23</v>
      </c>
      <c r="R13" s="39">
        <f>P13*Q13</f>
        <v>30.69</v>
      </c>
      <c r="S13" s="35">
        <f>D13+G13+J13+M13+P13</f>
        <v>19</v>
      </c>
      <c r="T13" s="56">
        <f>F13+I13+L13+O13+R13</f>
        <v>194.37</v>
      </c>
      <c r="W13" s="66"/>
    </row>
    <row r="14" spans="1:23" ht="39" customHeight="1" x14ac:dyDescent="0.25">
      <c r="A14" s="114"/>
      <c r="B14" s="116"/>
      <c r="C14" s="3" t="s">
        <v>56</v>
      </c>
      <c r="D14" s="39">
        <v>12</v>
      </c>
      <c r="E14" s="39">
        <v>11.15</v>
      </c>
      <c r="F14" s="39">
        <f t="shared" ref="F14:F15" si="3">D14*E14</f>
        <v>133.80000000000001</v>
      </c>
      <c r="G14" s="39">
        <v>14</v>
      </c>
      <c r="H14" s="39">
        <v>11.15</v>
      </c>
      <c r="I14" s="39">
        <f t="shared" ref="I14:I15" si="4">G14*H14</f>
        <v>156.1</v>
      </c>
      <c r="J14" s="39">
        <v>15</v>
      </c>
      <c r="K14" s="39">
        <v>11.15</v>
      </c>
      <c r="L14" s="39">
        <f t="shared" ref="L14:L15" si="5">J14*K14</f>
        <v>167.25</v>
      </c>
      <c r="M14" s="39">
        <v>12</v>
      </c>
      <c r="N14" s="39">
        <v>11.15</v>
      </c>
      <c r="O14" s="39">
        <f t="shared" ref="O14:O15" si="6">M14*N14</f>
        <v>133.80000000000001</v>
      </c>
      <c r="P14" s="39">
        <v>14</v>
      </c>
      <c r="Q14" s="39">
        <v>11.15</v>
      </c>
      <c r="R14" s="39">
        <f t="shared" ref="R14:R15" si="7">P14*Q14</f>
        <v>156.1</v>
      </c>
      <c r="S14" s="35">
        <f t="shared" ref="S14:S15" si="8">D14+G14+J14+M14+P14</f>
        <v>67</v>
      </c>
      <c r="T14" s="56">
        <f t="shared" ref="T14:T15" si="9">F14+I14+L14+O14+R14</f>
        <v>747.05000000000007</v>
      </c>
    </row>
    <row r="15" spans="1:23" ht="39" customHeight="1" x14ac:dyDescent="0.25">
      <c r="A15" s="114"/>
      <c r="B15" s="116"/>
      <c r="C15" s="3" t="s">
        <v>57</v>
      </c>
      <c r="D15" s="39">
        <v>56</v>
      </c>
      <c r="E15" s="39">
        <v>3.05</v>
      </c>
      <c r="F15" s="39">
        <f t="shared" si="3"/>
        <v>170.79999999999998</v>
      </c>
      <c r="G15" s="39">
        <v>34</v>
      </c>
      <c r="H15" s="39">
        <v>3.05</v>
      </c>
      <c r="I15" s="39">
        <f t="shared" si="4"/>
        <v>103.69999999999999</v>
      </c>
      <c r="J15" s="39">
        <v>26</v>
      </c>
      <c r="K15" s="39">
        <v>3.05</v>
      </c>
      <c r="L15" s="39">
        <f t="shared" si="5"/>
        <v>79.3</v>
      </c>
      <c r="M15" s="39">
        <v>37</v>
      </c>
      <c r="N15" s="39">
        <v>3.05</v>
      </c>
      <c r="O15" s="39">
        <f t="shared" si="6"/>
        <v>112.85</v>
      </c>
      <c r="P15" s="39">
        <v>37</v>
      </c>
      <c r="Q15" s="39">
        <v>3.05</v>
      </c>
      <c r="R15" s="39">
        <f t="shared" si="7"/>
        <v>112.85</v>
      </c>
      <c r="S15" s="35">
        <f t="shared" si="8"/>
        <v>190</v>
      </c>
      <c r="T15" s="56">
        <f t="shared" si="9"/>
        <v>579.5</v>
      </c>
    </row>
    <row r="16" spans="1:23" ht="21.75" customHeight="1" x14ac:dyDescent="0.25">
      <c r="A16" s="85" t="s">
        <v>93</v>
      </c>
      <c r="B16" s="85"/>
      <c r="C16" s="85"/>
      <c r="D16" s="35">
        <f t="shared" ref="D16:T16" si="10">SUM(D17:D28)</f>
        <v>63</v>
      </c>
      <c r="E16" s="35">
        <f t="shared" si="10"/>
        <v>173.04000000000002</v>
      </c>
      <c r="F16" s="35">
        <f t="shared" si="10"/>
        <v>1080.0900000000001</v>
      </c>
      <c r="G16" s="35">
        <f t="shared" si="10"/>
        <v>57</v>
      </c>
      <c r="H16" s="35">
        <f t="shared" si="10"/>
        <v>173.04000000000002</v>
      </c>
      <c r="I16" s="35">
        <f t="shared" si="10"/>
        <v>999.85000000000014</v>
      </c>
      <c r="J16" s="35">
        <f t="shared" si="10"/>
        <v>48</v>
      </c>
      <c r="K16" s="35">
        <f t="shared" si="10"/>
        <v>140</v>
      </c>
      <c r="L16" s="35">
        <f t="shared" si="10"/>
        <v>629.29000000000008</v>
      </c>
      <c r="M16" s="35">
        <f t="shared" si="10"/>
        <v>44</v>
      </c>
      <c r="N16" s="35">
        <f t="shared" si="10"/>
        <v>140</v>
      </c>
      <c r="O16" s="35">
        <f t="shared" si="10"/>
        <v>532.24</v>
      </c>
      <c r="P16" s="35">
        <f t="shared" si="10"/>
        <v>44</v>
      </c>
      <c r="Q16" s="35">
        <f t="shared" si="10"/>
        <v>140</v>
      </c>
      <c r="R16" s="35">
        <f t="shared" si="10"/>
        <v>608.99000000000012</v>
      </c>
      <c r="S16" s="35">
        <f t="shared" si="10"/>
        <v>256</v>
      </c>
      <c r="T16" s="55">
        <f t="shared" si="10"/>
        <v>3850.46</v>
      </c>
    </row>
    <row r="17" spans="1:23" ht="21.75" customHeight="1" x14ac:dyDescent="0.25">
      <c r="A17" s="114">
        <v>2</v>
      </c>
      <c r="B17" s="115" t="s">
        <v>49</v>
      </c>
      <c r="C17" s="3" t="s">
        <v>28</v>
      </c>
      <c r="D17" s="39">
        <v>13</v>
      </c>
      <c r="E17" s="39">
        <v>33.04</v>
      </c>
      <c r="F17" s="39">
        <f>D17*E17</f>
        <v>429.52</v>
      </c>
      <c r="G17" s="39">
        <v>14</v>
      </c>
      <c r="H17" s="39">
        <v>33.04</v>
      </c>
      <c r="I17" s="39">
        <f>G17*H17</f>
        <v>462.56</v>
      </c>
      <c r="J17" s="39">
        <v>0</v>
      </c>
      <c r="K17" s="39"/>
      <c r="L17" s="39">
        <f>J17*K17</f>
        <v>0</v>
      </c>
      <c r="M17" s="39">
        <v>0</v>
      </c>
      <c r="N17" s="39"/>
      <c r="O17" s="39">
        <f>M17*N17</f>
        <v>0</v>
      </c>
      <c r="P17" s="39">
        <v>0</v>
      </c>
      <c r="Q17" s="39"/>
      <c r="R17" s="39">
        <f>P17*Q17</f>
        <v>0</v>
      </c>
      <c r="S17" s="35">
        <f t="shared" si="1"/>
        <v>27</v>
      </c>
      <c r="T17" s="55">
        <f t="shared" si="2"/>
        <v>892.07999999999993</v>
      </c>
      <c r="V17" s="66"/>
    </row>
    <row r="18" spans="1:23" ht="21.75" customHeight="1" x14ac:dyDescent="0.25">
      <c r="A18" s="114"/>
      <c r="B18" s="115"/>
      <c r="C18" s="3" t="s">
        <v>25</v>
      </c>
      <c r="D18" s="39">
        <v>3</v>
      </c>
      <c r="E18" s="39">
        <v>71.7</v>
      </c>
      <c r="F18" s="39">
        <f t="shared" ref="F18:F22" si="11">D18*E18</f>
        <v>215.10000000000002</v>
      </c>
      <c r="G18" s="39">
        <v>2</v>
      </c>
      <c r="H18" s="39">
        <v>71.7</v>
      </c>
      <c r="I18" s="39">
        <f t="shared" ref="I18:I22" si="12">G18*H18</f>
        <v>143.4</v>
      </c>
      <c r="J18" s="39">
        <v>3</v>
      </c>
      <c r="K18" s="39">
        <v>71.7</v>
      </c>
      <c r="L18" s="39">
        <f t="shared" ref="L18:L22" si="13">J18*K18</f>
        <v>215.10000000000002</v>
      </c>
      <c r="M18" s="39">
        <v>2</v>
      </c>
      <c r="N18" s="39">
        <v>71.7</v>
      </c>
      <c r="O18" s="39">
        <f t="shared" ref="O18:O22" si="14">M18*N18</f>
        <v>143.4</v>
      </c>
      <c r="P18" s="39">
        <v>3</v>
      </c>
      <c r="Q18" s="39">
        <v>71.7</v>
      </c>
      <c r="R18" s="39">
        <f t="shared" ref="R18:R22" si="15">P18*Q18</f>
        <v>215.10000000000002</v>
      </c>
      <c r="S18" s="35">
        <f t="shared" si="1"/>
        <v>13</v>
      </c>
      <c r="T18" s="55">
        <f t="shared" si="2"/>
        <v>932.1</v>
      </c>
    </row>
    <row r="19" spans="1:23" ht="21.75" customHeight="1" x14ac:dyDescent="0.25">
      <c r="A19" s="114"/>
      <c r="B19" s="115"/>
      <c r="C19" s="3" t="s">
        <v>26</v>
      </c>
      <c r="D19" s="39">
        <v>0</v>
      </c>
      <c r="E19" s="39"/>
      <c r="F19" s="39">
        <f t="shared" si="11"/>
        <v>0</v>
      </c>
      <c r="G19" s="39">
        <v>0</v>
      </c>
      <c r="H19" s="39"/>
      <c r="I19" s="39">
        <f t="shared" si="12"/>
        <v>0</v>
      </c>
      <c r="J19" s="39">
        <v>0</v>
      </c>
      <c r="K19" s="39"/>
      <c r="L19" s="39">
        <f t="shared" si="13"/>
        <v>0</v>
      </c>
      <c r="M19" s="39">
        <v>0</v>
      </c>
      <c r="N19" s="39"/>
      <c r="O19" s="39">
        <f t="shared" si="14"/>
        <v>0</v>
      </c>
      <c r="P19" s="39">
        <v>0</v>
      </c>
      <c r="Q19" s="39"/>
      <c r="R19" s="39">
        <f t="shared" si="15"/>
        <v>0</v>
      </c>
      <c r="S19" s="35">
        <f t="shared" si="1"/>
        <v>0</v>
      </c>
      <c r="T19" s="55">
        <f t="shared" si="2"/>
        <v>0</v>
      </c>
    </row>
    <row r="20" spans="1:23" ht="21.75" customHeight="1" x14ac:dyDescent="0.25">
      <c r="A20" s="114"/>
      <c r="B20" s="115"/>
      <c r="C20" s="18" t="s">
        <v>33</v>
      </c>
      <c r="D20" s="39">
        <v>6</v>
      </c>
      <c r="E20" s="39">
        <v>17.309999999999999</v>
      </c>
      <c r="F20" s="39">
        <f t="shared" si="11"/>
        <v>103.85999999999999</v>
      </c>
      <c r="G20" s="39">
        <v>5</v>
      </c>
      <c r="H20" s="39">
        <v>17.309999999999999</v>
      </c>
      <c r="I20" s="39">
        <f t="shared" si="12"/>
        <v>86.55</v>
      </c>
      <c r="J20" s="39">
        <v>5</v>
      </c>
      <c r="K20" s="39">
        <v>17.309999999999999</v>
      </c>
      <c r="L20" s="39">
        <f t="shared" si="13"/>
        <v>86.55</v>
      </c>
      <c r="M20" s="39">
        <v>5</v>
      </c>
      <c r="N20" s="39">
        <v>17.309999999999999</v>
      </c>
      <c r="O20" s="39">
        <f t="shared" si="14"/>
        <v>86.55</v>
      </c>
      <c r="P20" s="39">
        <v>5</v>
      </c>
      <c r="Q20" s="39">
        <v>17.309999999999999</v>
      </c>
      <c r="R20" s="39">
        <f t="shared" si="15"/>
        <v>86.55</v>
      </c>
      <c r="S20" s="35">
        <f t="shared" si="1"/>
        <v>26</v>
      </c>
      <c r="T20" s="55">
        <f t="shared" si="2"/>
        <v>450.06</v>
      </c>
    </row>
    <row r="21" spans="1:23" ht="21.75" customHeight="1" x14ac:dyDescent="0.25">
      <c r="A21" s="114"/>
      <c r="B21" s="115"/>
      <c r="C21" s="18" t="s">
        <v>34</v>
      </c>
      <c r="D21" s="39">
        <v>0</v>
      </c>
      <c r="E21" s="39"/>
      <c r="F21" s="39">
        <f t="shared" si="11"/>
        <v>0</v>
      </c>
      <c r="G21" s="39">
        <v>0</v>
      </c>
      <c r="H21" s="39"/>
      <c r="I21" s="39">
        <f t="shared" si="12"/>
        <v>0</v>
      </c>
      <c r="J21" s="39">
        <v>0</v>
      </c>
      <c r="K21" s="39"/>
      <c r="L21" s="39">
        <f t="shared" si="13"/>
        <v>0</v>
      </c>
      <c r="M21" s="39">
        <v>0</v>
      </c>
      <c r="N21" s="39"/>
      <c r="O21" s="39">
        <f t="shared" si="14"/>
        <v>0</v>
      </c>
      <c r="P21" s="39">
        <v>0</v>
      </c>
      <c r="Q21" s="39"/>
      <c r="R21" s="39">
        <f t="shared" si="15"/>
        <v>0</v>
      </c>
      <c r="S21" s="35">
        <f t="shared" si="1"/>
        <v>0</v>
      </c>
      <c r="T21" s="55">
        <f t="shared" si="2"/>
        <v>0</v>
      </c>
    </row>
    <row r="22" spans="1:23" ht="21.75" customHeight="1" x14ac:dyDescent="0.25">
      <c r="A22" s="114"/>
      <c r="B22" s="115"/>
      <c r="C22" s="18" t="s">
        <v>51</v>
      </c>
      <c r="D22" s="39">
        <v>15</v>
      </c>
      <c r="E22" s="39">
        <v>10.23</v>
      </c>
      <c r="F22" s="39">
        <f t="shared" si="11"/>
        <v>153.45000000000002</v>
      </c>
      <c r="G22" s="39">
        <v>15</v>
      </c>
      <c r="H22" s="39">
        <v>10.23</v>
      </c>
      <c r="I22" s="39">
        <f t="shared" si="12"/>
        <v>153.45000000000002</v>
      </c>
      <c r="J22" s="39">
        <v>15</v>
      </c>
      <c r="K22" s="39">
        <v>10.23</v>
      </c>
      <c r="L22" s="39">
        <f t="shared" si="13"/>
        <v>153.45000000000002</v>
      </c>
      <c r="M22" s="39">
        <v>15</v>
      </c>
      <c r="N22" s="39">
        <v>10.23</v>
      </c>
      <c r="O22" s="39">
        <f t="shared" si="14"/>
        <v>153.45000000000002</v>
      </c>
      <c r="P22" s="39">
        <v>15</v>
      </c>
      <c r="Q22" s="39">
        <v>10.23</v>
      </c>
      <c r="R22" s="39">
        <f t="shared" si="15"/>
        <v>153.45000000000002</v>
      </c>
      <c r="S22" s="35">
        <f t="shared" si="1"/>
        <v>75</v>
      </c>
      <c r="T22" s="55">
        <f t="shared" si="2"/>
        <v>767.25000000000011</v>
      </c>
    </row>
    <row r="23" spans="1:23" ht="25.5" customHeight="1" x14ac:dyDescent="0.25">
      <c r="A23" s="114"/>
      <c r="B23" s="116" t="s">
        <v>48</v>
      </c>
      <c r="C23" s="3" t="s">
        <v>58</v>
      </c>
      <c r="D23" s="39">
        <v>2</v>
      </c>
      <c r="E23" s="39">
        <v>3.05</v>
      </c>
      <c r="F23" s="39">
        <f>D23*E23</f>
        <v>6.1</v>
      </c>
      <c r="G23" s="39">
        <v>2</v>
      </c>
      <c r="H23" s="39">
        <v>3.05</v>
      </c>
      <c r="I23" s="39">
        <f>G23*H23</f>
        <v>6.1</v>
      </c>
      <c r="J23" s="39">
        <v>3</v>
      </c>
      <c r="K23" s="39">
        <v>3.05</v>
      </c>
      <c r="L23" s="39">
        <f>J23*K23</f>
        <v>9.1499999999999986</v>
      </c>
      <c r="M23" s="39">
        <v>2</v>
      </c>
      <c r="N23" s="39">
        <v>3.05</v>
      </c>
      <c r="O23" s="39">
        <f>M23*N23</f>
        <v>6.1</v>
      </c>
      <c r="P23" s="39">
        <v>2</v>
      </c>
      <c r="Q23" s="39">
        <v>3.05</v>
      </c>
      <c r="R23" s="39">
        <f>P23*Q23</f>
        <v>6.1</v>
      </c>
      <c r="S23" s="35">
        <f>D23+G23+J23+M23+P23</f>
        <v>11</v>
      </c>
      <c r="T23" s="56">
        <f>F23+I23+L23+O23+R23</f>
        <v>33.549999999999997</v>
      </c>
      <c r="W23" s="66"/>
    </row>
    <row r="24" spans="1:23" ht="25.5" customHeight="1" x14ac:dyDescent="0.25">
      <c r="A24" s="114"/>
      <c r="B24" s="116"/>
      <c r="C24" s="3" t="s">
        <v>55</v>
      </c>
      <c r="D24" s="39">
        <v>5</v>
      </c>
      <c r="E24" s="39">
        <v>3.05</v>
      </c>
      <c r="F24" s="39">
        <f t="shared" ref="F24:F28" si="16">D24*E24</f>
        <v>15.25</v>
      </c>
      <c r="G24" s="39">
        <v>3</v>
      </c>
      <c r="H24" s="39">
        <v>3.05</v>
      </c>
      <c r="I24" s="39">
        <f t="shared" ref="I24:I28" si="17">G24*H24</f>
        <v>9.1499999999999986</v>
      </c>
      <c r="J24" s="39">
        <v>4</v>
      </c>
      <c r="K24" s="39">
        <v>3.05</v>
      </c>
      <c r="L24" s="39">
        <f t="shared" ref="L24:L28" si="18">J24*K24</f>
        <v>12.2</v>
      </c>
      <c r="M24" s="39">
        <v>5</v>
      </c>
      <c r="N24" s="39">
        <v>3.05</v>
      </c>
      <c r="O24" s="39">
        <f t="shared" ref="O24:O28" si="19">M24*N24</f>
        <v>15.25</v>
      </c>
      <c r="P24" s="39">
        <v>4</v>
      </c>
      <c r="Q24" s="39">
        <v>3.05</v>
      </c>
      <c r="R24" s="39">
        <f t="shared" ref="R24:R28" si="20">P24*Q24</f>
        <v>12.2</v>
      </c>
      <c r="S24" s="35">
        <f t="shared" ref="S24:S28" si="21">D24+G24+J24+M24+P24</f>
        <v>21</v>
      </c>
      <c r="T24" s="56">
        <f t="shared" ref="T24:T28" si="22">F24+I24+L24+O24+R24</f>
        <v>64.05</v>
      </c>
    </row>
    <row r="25" spans="1:23" ht="25.5" customHeight="1" x14ac:dyDescent="0.25">
      <c r="A25" s="114"/>
      <c r="B25" s="116"/>
      <c r="C25" s="3" t="s">
        <v>29</v>
      </c>
      <c r="D25" s="39">
        <v>5</v>
      </c>
      <c r="E25" s="39">
        <v>10.23</v>
      </c>
      <c r="F25" s="39">
        <f t="shared" si="16"/>
        <v>51.150000000000006</v>
      </c>
      <c r="G25" s="39">
        <v>5</v>
      </c>
      <c r="H25" s="39">
        <v>10.23</v>
      </c>
      <c r="I25" s="39">
        <f t="shared" si="17"/>
        <v>51.150000000000006</v>
      </c>
      <c r="J25" s="39">
        <v>6</v>
      </c>
      <c r="K25" s="39">
        <v>10.23</v>
      </c>
      <c r="L25" s="39">
        <f t="shared" si="18"/>
        <v>61.38</v>
      </c>
      <c r="M25" s="39">
        <v>5</v>
      </c>
      <c r="N25" s="39">
        <v>10.23</v>
      </c>
      <c r="O25" s="39">
        <f t="shared" si="19"/>
        <v>51.150000000000006</v>
      </c>
      <c r="P25" s="39">
        <v>5</v>
      </c>
      <c r="Q25" s="39">
        <v>10.23</v>
      </c>
      <c r="R25" s="39">
        <f t="shared" si="20"/>
        <v>51.150000000000006</v>
      </c>
      <c r="S25" s="35">
        <f t="shared" si="21"/>
        <v>26</v>
      </c>
      <c r="T25" s="56">
        <f t="shared" si="22"/>
        <v>265.98</v>
      </c>
    </row>
    <row r="26" spans="1:23" ht="25.5" customHeight="1" x14ac:dyDescent="0.25">
      <c r="A26" s="114"/>
      <c r="B26" s="116"/>
      <c r="C26" s="3" t="s">
        <v>57</v>
      </c>
      <c r="D26" s="39">
        <v>6</v>
      </c>
      <c r="E26" s="39">
        <v>3.05</v>
      </c>
      <c r="F26" s="39">
        <f t="shared" si="16"/>
        <v>18.299999999999997</v>
      </c>
      <c r="G26" s="39">
        <v>4</v>
      </c>
      <c r="H26" s="39">
        <v>3.05</v>
      </c>
      <c r="I26" s="39">
        <f t="shared" si="17"/>
        <v>12.2</v>
      </c>
      <c r="J26" s="39">
        <v>5</v>
      </c>
      <c r="K26" s="39">
        <v>3.05</v>
      </c>
      <c r="L26" s="39">
        <f t="shared" si="18"/>
        <v>15.25</v>
      </c>
      <c r="M26" s="39">
        <v>4</v>
      </c>
      <c r="N26" s="39">
        <v>3.05</v>
      </c>
      <c r="O26" s="39">
        <f t="shared" si="19"/>
        <v>12.2</v>
      </c>
      <c r="P26" s="39">
        <v>3</v>
      </c>
      <c r="Q26" s="39">
        <v>3.05</v>
      </c>
      <c r="R26" s="39">
        <f t="shared" si="20"/>
        <v>9.1499999999999986</v>
      </c>
      <c r="S26" s="35">
        <f t="shared" si="21"/>
        <v>22</v>
      </c>
      <c r="T26" s="56">
        <f t="shared" si="22"/>
        <v>67.099999999999994</v>
      </c>
    </row>
    <row r="27" spans="1:23" ht="25.5" customHeight="1" x14ac:dyDescent="0.25">
      <c r="A27" s="114"/>
      <c r="B27" s="116"/>
      <c r="C27" s="3" t="s">
        <v>22</v>
      </c>
      <c r="D27" s="39">
        <v>2</v>
      </c>
      <c r="E27" s="39">
        <v>10.23</v>
      </c>
      <c r="F27" s="39">
        <f t="shared" si="16"/>
        <v>20.46</v>
      </c>
      <c r="G27" s="39">
        <v>3</v>
      </c>
      <c r="H27" s="39">
        <v>10.23</v>
      </c>
      <c r="I27" s="39">
        <f t="shared" si="17"/>
        <v>30.69</v>
      </c>
      <c r="J27" s="39">
        <v>2</v>
      </c>
      <c r="K27" s="39">
        <v>10.23</v>
      </c>
      <c r="L27" s="39">
        <f t="shared" si="18"/>
        <v>20.46</v>
      </c>
      <c r="M27" s="39">
        <v>3</v>
      </c>
      <c r="N27" s="39">
        <v>10.23</v>
      </c>
      <c r="O27" s="39">
        <f t="shared" si="19"/>
        <v>30.69</v>
      </c>
      <c r="P27" s="39">
        <v>3</v>
      </c>
      <c r="Q27" s="39">
        <v>10.23</v>
      </c>
      <c r="R27" s="39">
        <f t="shared" si="20"/>
        <v>30.69</v>
      </c>
      <c r="S27" s="35">
        <f t="shared" si="21"/>
        <v>13</v>
      </c>
      <c r="T27" s="56">
        <f t="shared" si="22"/>
        <v>132.99</v>
      </c>
    </row>
    <row r="28" spans="1:23" ht="25.5" customHeight="1" x14ac:dyDescent="0.25">
      <c r="A28" s="114"/>
      <c r="B28" s="116"/>
      <c r="C28" s="3" t="s">
        <v>56</v>
      </c>
      <c r="D28" s="39">
        <v>6</v>
      </c>
      <c r="E28" s="39">
        <v>11.15</v>
      </c>
      <c r="F28" s="39">
        <f t="shared" si="16"/>
        <v>66.900000000000006</v>
      </c>
      <c r="G28" s="39">
        <v>4</v>
      </c>
      <c r="H28" s="39">
        <v>11.15</v>
      </c>
      <c r="I28" s="39">
        <f t="shared" si="17"/>
        <v>44.6</v>
      </c>
      <c r="J28" s="39">
        <v>5</v>
      </c>
      <c r="K28" s="39">
        <v>11.15</v>
      </c>
      <c r="L28" s="39">
        <f t="shared" si="18"/>
        <v>55.75</v>
      </c>
      <c r="M28" s="39">
        <v>3</v>
      </c>
      <c r="N28" s="39">
        <v>11.15</v>
      </c>
      <c r="O28" s="39">
        <f t="shared" si="19"/>
        <v>33.450000000000003</v>
      </c>
      <c r="P28" s="39">
        <v>4</v>
      </c>
      <c r="Q28" s="39">
        <v>11.15</v>
      </c>
      <c r="R28" s="39">
        <f t="shared" si="20"/>
        <v>44.6</v>
      </c>
      <c r="S28" s="35">
        <f t="shared" si="21"/>
        <v>22</v>
      </c>
      <c r="T28" s="56">
        <f t="shared" si="22"/>
        <v>245.29999999999998</v>
      </c>
    </row>
    <row r="29" spans="1:23" ht="17.25" customHeight="1" x14ac:dyDescent="0.25">
      <c r="A29" s="85" t="s">
        <v>94</v>
      </c>
      <c r="B29" s="85"/>
      <c r="C29" s="85"/>
      <c r="D29" s="35">
        <f t="shared" ref="D29:T29" si="23">SUM(D30:D41)</f>
        <v>233</v>
      </c>
      <c r="E29" s="35">
        <f t="shared" si="23"/>
        <v>173.04000000000002</v>
      </c>
      <c r="F29" s="35">
        <f t="shared" si="23"/>
        <v>2658.6499999999996</v>
      </c>
      <c r="G29" s="35">
        <f t="shared" si="23"/>
        <v>224</v>
      </c>
      <c r="H29" s="35">
        <f t="shared" si="23"/>
        <v>140</v>
      </c>
      <c r="I29" s="35">
        <f t="shared" si="23"/>
        <v>2229.1</v>
      </c>
      <c r="J29" s="35">
        <f t="shared" si="23"/>
        <v>220</v>
      </c>
      <c r="K29" s="35">
        <f t="shared" si="23"/>
        <v>140</v>
      </c>
      <c r="L29" s="35">
        <f t="shared" si="23"/>
        <v>2314.0700000000002</v>
      </c>
      <c r="M29" s="35">
        <f t="shared" si="23"/>
        <v>195</v>
      </c>
      <c r="N29" s="35">
        <f t="shared" si="23"/>
        <v>140</v>
      </c>
      <c r="O29" s="35">
        <f t="shared" si="23"/>
        <v>2008.4799999999998</v>
      </c>
      <c r="P29" s="35">
        <f t="shared" si="23"/>
        <v>101</v>
      </c>
      <c r="Q29" s="35">
        <f t="shared" si="23"/>
        <v>140</v>
      </c>
      <c r="R29" s="35">
        <f t="shared" si="23"/>
        <v>970.48</v>
      </c>
      <c r="S29" s="35">
        <f t="shared" si="23"/>
        <v>973</v>
      </c>
      <c r="T29" s="55">
        <f t="shared" si="23"/>
        <v>10180.780000000001</v>
      </c>
    </row>
    <row r="30" spans="1:23" ht="21.75" customHeight="1" x14ac:dyDescent="0.25">
      <c r="A30" s="114">
        <v>3</v>
      </c>
      <c r="B30" s="115" t="s">
        <v>49</v>
      </c>
      <c r="C30" s="3" t="s">
        <v>28</v>
      </c>
      <c r="D30" s="19">
        <v>11</v>
      </c>
      <c r="E30" s="39">
        <v>33.04</v>
      </c>
      <c r="F30" s="19">
        <f>D30*E30</f>
        <v>363.44</v>
      </c>
      <c r="G30" s="19">
        <v>0</v>
      </c>
      <c r="H30" s="39"/>
      <c r="I30" s="19">
        <f>G30*H30</f>
        <v>0</v>
      </c>
      <c r="J30" s="19">
        <v>0</v>
      </c>
      <c r="K30" s="39"/>
      <c r="L30" s="19">
        <f>J30*K30</f>
        <v>0</v>
      </c>
      <c r="M30" s="19">
        <v>0</v>
      </c>
      <c r="N30" s="39"/>
      <c r="O30" s="19">
        <f>M30*N30</f>
        <v>0</v>
      </c>
      <c r="P30" s="19">
        <v>0</v>
      </c>
      <c r="Q30" s="39"/>
      <c r="R30" s="19">
        <f>P30*Q30</f>
        <v>0</v>
      </c>
      <c r="S30" s="36">
        <f>D30+G30+J30+M30+P30</f>
        <v>11</v>
      </c>
      <c r="T30" s="56">
        <f>F30+I30+L30+O30+R30</f>
        <v>363.44</v>
      </c>
      <c r="V30" s="66"/>
    </row>
    <row r="31" spans="1:23" ht="21.75" customHeight="1" x14ac:dyDescent="0.25">
      <c r="A31" s="114"/>
      <c r="B31" s="115"/>
      <c r="C31" s="3" t="s">
        <v>25</v>
      </c>
      <c r="D31" s="19">
        <v>5</v>
      </c>
      <c r="E31" s="39">
        <v>71.7</v>
      </c>
      <c r="F31" s="19">
        <f t="shared" ref="F31:F35" si="24">D31*E31</f>
        <v>358.5</v>
      </c>
      <c r="G31" s="19">
        <v>2</v>
      </c>
      <c r="H31" s="39">
        <v>71.7</v>
      </c>
      <c r="I31" s="19">
        <f t="shared" ref="I31:I35" si="25">G31*H31</f>
        <v>143.4</v>
      </c>
      <c r="J31" s="19">
        <v>3</v>
      </c>
      <c r="K31" s="39">
        <v>71.7</v>
      </c>
      <c r="L31" s="19">
        <f t="shared" ref="L31:L35" si="26">J31*K31</f>
        <v>215.10000000000002</v>
      </c>
      <c r="M31" s="19">
        <v>3</v>
      </c>
      <c r="N31" s="39">
        <v>71.7</v>
      </c>
      <c r="O31" s="19">
        <f t="shared" ref="O31:O35" si="27">M31*N31</f>
        <v>215.10000000000002</v>
      </c>
      <c r="P31" s="19">
        <v>1</v>
      </c>
      <c r="Q31" s="39">
        <v>71.7</v>
      </c>
      <c r="R31" s="19">
        <f t="shared" ref="R31:R35" si="28">P31*Q31</f>
        <v>71.7</v>
      </c>
      <c r="S31" s="36">
        <f t="shared" ref="S31:S35" si="29">D31+G31+J31+M31+P31</f>
        <v>14</v>
      </c>
      <c r="T31" s="56">
        <f t="shared" ref="T31:T35" si="30">F31+I31+L31+O31+R31</f>
        <v>1003.8000000000001</v>
      </c>
    </row>
    <row r="32" spans="1:23" ht="21.75" customHeight="1" x14ac:dyDescent="0.25">
      <c r="A32" s="114"/>
      <c r="B32" s="115"/>
      <c r="C32" s="3" t="s">
        <v>26</v>
      </c>
      <c r="D32" s="19">
        <v>0</v>
      </c>
      <c r="E32" s="39"/>
      <c r="F32" s="19">
        <f t="shared" si="24"/>
        <v>0</v>
      </c>
      <c r="G32" s="19">
        <v>0</v>
      </c>
      <c r="H32" s="39"/>
      <c r="I32" s="19">
        <f t="shared" si="25"/>
        <v>0</v>
      </c>
      <c r="J32" s="19">
        <v>0</v>
      </c>
      <c r="K32" s="39"/>
      <c r="L32" s="19">
        <f t="shared" si="26"/>
        <v>0</v>
      </c>
      <c r="M32" s="19">
        <v>0</v>
      </c>
      <c r="N32" s="39"/>
      <c r="O32" s="19">
        <f t="shared" si="27"/>
        <v>0</v>
      </c>
      <c r="P32" s="19">
        <v>0</v>
      </c>
      <c r="Q32" s="39"/>
      <c r="R32" s="19">
        <f t="shared" si="28"/>
        <v>0</v>
      </c>
      <c r="S32" s="36">
        <f t="shared" si="29"/>
        <v>0</v>
      </c>
      <c r="T32" s="56">
        <f t="shared" si="30"/>
        <v>0</v>
      </c>
    </row>
    <row r="33" spans="1:23" ht="19.5" customHeight="1" x14ac:dyDescent="0.25">
      <c r="A33" s="114"/>
      <c r="B33" s="115"/>
      <c r="C33" s="18" t="s">
        <v>33</v>
      </c>
      <c r="D33" s="19">
        <v>6</v>
      </c>
      <c r="E33" s="39">
        <v>17.309999999999999</v>
      </c>
      <c r="F33" s="19">
        <f t="shared" si="24"/>
        <v>103.85999999999999</v>
      </c>
      <c r="G33" s="19">
        <v>7</v>
      </c>
      <c r="H33" s="39">
        <v>17.309999999999999</v>
      </c>
      <c r="I33" s="19">
        <f t="shared" si="25"/>
        <v>121.16999999999999</v>
      </c>
      <c r="J33" s="19">
        <v>9</v>
      </c>
      <c r="K33" s="39">
        <v>17.309999999999999</v>
      </c>
      <c r="L33" s="19">
        <f t="shared" si="26"/>
        <v>155.79</v>
      </c>
      <c r="M33" s="19">
        <v>3</v>
      </c>
      <c r="N33" s="39">
        <v>17.309999999999999</v>
      </c>
      <c r="O33" s="19">
        <f t="shared" si="27"/>
        <v>51.929999999999993</v>
      </c>
      <c r="P33" s="19">
        <v>5</v>
      </c>
      <c r="Q33" s="39">
        <v>17.309999999999999</v>
      </c>
      <c r="R33" s="19">
        <f t="shared" si="28"/>
        <v>86.55</v>
      </c>
      <c r="S33" s="36">
        <f t="shared" si="29"/>
        <v>30</v>
      </c>
      <c r="T33" s="56">
        <f t="shared" si="30"/>
        <v>519.29999999999995</v>
      </c>
    </row>
    <row r="34" spans="1:23" ht="20.25" customHeight="1" x14ac:dyDescent="0.25">
      <c r="A34" s="114"/>
      <c r="B34" s="115"/>
      <c r="C34" s="18" t="s">
        <v>34</v>
      </c>
      <c r="D34" s="19">
        <v>0</v>
      </c>
      <c r="E34" s="39"/>
      <c r="F34" s="19">
        <f t="shared" si="24"/>
        <v>0</v>
      </c>
      <c r="G34" s="19"/>
      <c r="H34" s="39"/>
      <c r="I34" s="19">
        <f t="shared" si="25"/>
        <v>0</v>
      </c>
      <c r="J34" s="19"/>
      <c r="K34" s="39"/>
      <c r="L34" s="19">
        <f t="shared" si="26"/>
        <v>0</v>
      </c>
      <c r="M34" s="19"/>
      <c r="N34" s="39"/>
      <c r="O34" s="19">
        <f t="shared" si="27"/>
        <v>0</v>
      </c>
      <c r="P34" s="19">
        <v>0</v>
      </c>
      <c r="Q34" s="39"/>
      <c r="R34" s="19">
        <f t="shared" si="28"/>
        <v>0</v>
      </c>
      <c r="S34" s="36">
        <f t="shared" si="29"/>
        <v>0</v>
      </c>
      <c r="T34" s="56">
        <f t="shared" si="30"/>
        <v>0</v>
      </c>
    </row>
    <row r="35" spans="1:23" ht="37.5" customHeight="1" x14ac:dyDescent="0.25">
      <c r="A35" s="114"/>
      <c r="B35" s="115"/>
      <c r="C35" s="18" t="s">
        <v>50</v>
      </c>
      <c r="D35" s="19">
        <v>62</v>
      </c>
      <c r="E35" s="39">
        <v>10.23</v>
      </c>
      <c r="F35" s="19">
        <f t="shared" si="24"/>
        <v>634.26</v>
      </c>
      <c r="G35" s="19">
        <v>65</v>
      </c>
      <c r="H35" s="39">
        <v>10.23</v>
      </c>
      <c r="I35" s="19">
        <f t="shared" si="25"/>
        <v>664.95</v>
      </c>
      <c r="J35" s="19">
        <v>64</v>
      </c>
      <c r="K35" s="39">
        <v>10.23</v>
      </c>
      <c r="L35" s="19">
        <f t="shared" si="26"/>
        <v>654.72</v>
      </c>
      <c r="M35" s="19">
        <v>63</v>
      </c>
      <c r="N35" s="39">
        <v>10.23</v>
      </c>
      <c r="O35" s="19">
        <f t="shared" si="27"/>
        <v>644.49</v>
      </c>
      <c r="P35" s="19">
        <v>16</v>
      </c>
      <c r="Q35" s="39">
        <v>10.23</v>
      </c>
      <c r="R35" s="19">
        <f t="shared" si="28"/>
        <v>163.68</v>
      </c>
      <c r="S35" s="36">
        <f t="shared" si="29"/>
        <v>270</v>
      </c>
      <c r="T35" s="56">
        <f t="shared" si="30"/>
        <v>2762.1</v>
      </c>
    </row>
    <row r="36" spans="1:23" ht="20.25" customHeight="1" x14ac:dyDescent="0.25">
      <c r="A36" s="114"/>
      <c r="B36" s="116" t="s">
        <v>48</v>
      </c>
      <c r="C36" s="3" t="s">
        <v>58</v>
      </c>
      <c r="D36" s="39">
        <v>11</v>
      </c>
      <c r="E36" s="39">
        <v>3.05</v>
      </c>
      <c r="F36" s="39">
        <f>D36*E36</f>
        <v>33.549999999999997</v>
      </c>
      <c r="G36" s="39">
        <v>11</v>
      </c>
      <c r="H36" s="39">
        <v>3.05</v>
      </c>
      <c r="I36" s="39">
        <f>G36*H36</f>
        <v>33.549999999999997</v>
      </c>
      <c r="J36" s="39">
        <v>11</v>
      </c>
      <c r="K36" s="39">
        <v>3.05</v>
      </c>
      <c r="L36" s="39">
        <f>J36*K36</f>
        <v>33.549999999999997</v>
      </c>
      <c r="M36" s="39">
        <v>11</v>
      </c>
      <c r="N36" s="39">
        <v>3.05</v>
      </c>
      <c r="O36" s="39">
        <f>M36*N36</f>
        <v>33.549999999999997</v>
      </c>
      <c r="P36" s="39">
        <v>11</v>
      </c>
      <c r="Q36" s="39">
        <v>3.05</v>
      </c>
      <c r="R36" s="39">
        <f>P36*Q36</f>
        <v>33.549999999999997</v>
      </c>
      <c r="S36" s="35">
        <f>D36+G36+J36+M36+P36</f>
        <v>55</v>
      </c>
      <c r="T36" s="56">
        <f>F36+I36+L36+O36+R36</f>
        <v>167.75</v>
      </c>
      <c r="W36" s="66"/>
    </row>
    <row r="37" spans="1:23" ht="20.25" customHeight="1" x14ac:dyDescent="0.25">
      <c r="A37" s="114"/>
      <c r="B37" s="116"/>
      <c r="C37" s="3" t="s">
        <v>55</v>
      </c>
      <c r="D37" s="39">
        <v>11</v>
      </c>
      <c r="E37" s="39">
        <v>3.05</v>
      </c>
      <c r="F37" s="39">
        <f t="shared" ref="F37:F41" si="31">D37*E37</f>
        <v>33.549999999999997</v>
      </c>
      <c r="G37" s="39">
        <v>11</v>
      </c>
      <c r="H37" s="39">
        <v>3.05</v>
      </c>
      <c r="I37" s="39">
        <f t="shared" ref="I37:I41" si="32">G37*H37</f>
        <v>33.549999999999997</v>
      </c>
      <c r="J37" s="39">
        <v>11</v>
      </c>
      <c r="K37" s="39">
        <v>3.05</v>
      </c>
      <c r="L37" s="39">
        <f t="shared" ref="L37:L41" si="33">J37*K37</f>
        <v>33.549999999999997</v>
      </c>
      <c r="M37" s="39">
        <v>11</v>
      </c>
      <c r="N37" s="39">
        <v>3.05</v>
      </c>
      <c r="O37" s="39">
        <f t="shared" ref="O37:O41" si="34">M37*N37</f>
        <v>33.549999999999997</v>
      </c>
      <c r="P37" s="39">
        <v>11</v>
      </c>
      <c r="Q37" s="39">
        <v>3.05</v>
      </c>
      <c r="R37" s="39">
        <f t="shared" ref="R37:R41" si="35">P37*Q37</f>
        <v>33.549999999999997</v>
      </c>
      <c r="S37" s="35">
        <f t="shared" ref="S37:S41" si="36">D37+G37+J37+M37+P37</f>
        <v>55</v>
      </c>
      <c r="T37" s="56">
        <f t="shared" ref="T37:T41" si="37">F37+I37+L37+O37+R37</f>
        <v>167.75</v>
      </c>
    </row>
    <row r="38" spans="1:23" ht="20.25" customHeight="1" x14ac:dyDescent="0.25">
      <c r="A38" s="114"/>
      <c r="B38" s="116"/>
      <c r="C38" s="3" t="s">
        <v>29</v>
      </c>
      <c r="D38" s="39">
        <v>96</v>
      </c>
      <c r="E38" s="39">
        <v>10.23</v>
      </c>
      <c r="F38" s="39">
        <f t="shared" si="31"/>
        <v>982.08</v>
      </c>
      <c r="G38" s="39">
        <v>95</v>
      </c>
      <c r="H38" s="39">
        <v>10.23</v>
      </c>
      <c r="I38" s="39">
        <f t="shared" si="32"/>
        <v>971.85</v>
      </c>
      <c r="J38" s="39">
        <v>95</v>
      </c>
      <c r="K38" s="39">
        <v>10.23</v>
      </c>
      <c r="L38" s="39">
        <f t="shared" si="33"/>
        <v>971.85</v>
      </c>
      <c r="M38" s="39">
        <v>94</v>
      </c>
      <c r="N38" s="39">
        <v>10.23</v>
      </c>
      <c r="O38" s="39">
        <f t="shared" si="34"/>
        <v>961.62</v>
      </c>
      <c r="P38" s="39">
        <v>45</v>
      </c>
      <c r="Q38" s="39">
        <v>10.23</v>
      </c>
      <c r="R38" s="39">
        <f t="shared" si="35"/>
        <v>460.35</v>
      </c>
      <c r="S38" s="35">
        <f t="shared" si="36"/>
        <v>425</v>
      </c>
      <c r="T38" s="56">
        <f t="shared" si="37"/>
        <v>4347.75</v>
      </c>
    </row>
    <row r="39" spans="1:23" ht="20.25" customHeight="1" x14ac:dyDescent="0.25">
      <c r="A39" s="114"/>
      <c r="B39" s="116"/>
      <c r="C39" s="3" t="s">
        <v>57</v>
      </c>
      <c r="D39" s="39">
        <v>24</v>
      </c>
      <c r="E39" s="39">
        <v>3.05</v>
      </c>
      <c r="F39" s="39">
        <f t="shared" si="31"/>
        <v>73.199999999999989</v>
      </c>
      <c r="G39" s="39">
        <v>12</v>
      </c>
      <c r="H39" s="39">
        <v>3.05</v>
      </c>
      <c r="I39" s="39">
        <f t="shared" si="32"/>
        <v>36.599999999999994</v>
      </c>
      <c r="J39" s="39">
        <v>5</v>
      </c>
      <c r="K39" s="39">
        <v>3.05</v>
      </c>
      <c r="L39" s="39">
        <f t="shared" si="33"/>
        <v>15.25</v>
      </c>
      <c r="M39" s="39">
        <v>5</v>
      </c>
      <c r="N39" s="39">
        <v>3.05</v>
      </c>
      <c r="O39" s="39">
        <f t="shared" si="34"/>
        <v>15.25</v>
      </c>
      <c r="P39" s="39">
        <v>1</v>
      </c>
      <c r="Q39" s="39">
        <v>3.05</v>
      </c>
      <c r="R39" s="39">
        <f t="shared" si="35"/>
        <v>3.05</v>
      </c>
      <c r="S39" s="35">
        <f t="shared" si="36"/>
        <v>47</v>
      </c>
      <c r="T39" s="56">
        <f t="shared" si="37"/>
        <v>143.35</v>
      </c>
    </row>
    <row r="40" spans="1:23" ht="20.25" customHeight="1" x14ac:dyDescent="0.25">
      <c r="A40" s="114"/>
      <c r="B40" s="116"/>
      <c r="C40" s="3" t="s">
        <v>22</v>
      </c>
      <c r="D40" s="39">
        <v>2</v>
      </c>
      <c r="E40" s="39">
        <v>10.23</v>
      </c>
      <c r="F40" s="39">
        <f t="shared" si="31"/>
        <v>20.46</v>
      </c>
      <c r="G40" s="39">
        <v>11</v>
      </c>
      <c r="H40" s="39">
        <v>10.23</v>
      </c>
      <c r="I40" s="39">
        <f t="shared" si="32"/>
        <v>112.53</v>
      </c>
      <c r="J40" s="39">
        <v>12</v>
      </c>
      <c r="K40" s="39">
        <v>10.23</v>
      </c>
      <c r="L40" s="39">
        <f t="shared" si="33"/>
        <v>122.76</v>
      </c>
      <c r="M40" s="39">
        <v>3</v>
      </c>
      <c r="N40" s="39">
        <v>10.23</v>
      </c>
      <c r="O40" s="39">
        <f t="shared" si="34"/>
        <v>30.69</v>
      </c>
      <c r="P40" s="39">
        <v>5</v>
      </c>
      <c r="Q40" s="39">
        <v>10.23</v>
      </c>
      <c r="R40" s="39">
        <f t="shared" si="35"/>
        <v>51.150000000000006</v>
      </c>
      <c r="S40" s="35">
        <f t="shared" si="36"/>
        <v>33</v>
      </c>
      <c r="T40" s="56">
        <f t="shared" si="37"/>
        <v>337.59000000000003</v>
      </c>
    </row>
    <row r="41" spans="1:23" ht="20.25" customHeight="1" x14ac:dyDescent="0.25">
      <c r="A41" s="114"/>
      <c r="B41" s="116"/>
      <c r="C41" s="3" t="s">
        <v>56</v>
      </c>
      <c r="D41" s="39">
        <v>5</v>
      </c>
      <c r="E41" s="39">
        <v>11.15</v>
      </c>
      <c r="F41" s="39">
        <f t="shared" si="31"/>
        <v>55.75</v>
      </c>
      <c r="G41" s="39">
        <v>10</v>
      </c>
      <c r="H41" s="39">
        <v>11.15</v>
      </c>
      <c r="I41" s="39">
        <f t="shared" si="32"/>
        <v>111.5</v>
      </c>
      <c r="J41" s="39">
        <v>10</v>
      </c>
      <c r="K41" s="39">
        <v>11.15</v>
      </c>
      <c r="L41" s="39">
        <f t="shared" si="33"/>
        <v>111.5</v>
      </c>
      <c r="M41" s="39">
        <v>2</v>
      </c>
      <c r="N41" s="39">
        <v>11.15</v>
      </c>
      <c r="O41" s="39">
        <f t="shared" si="34"/>
        <v>22.3</v>
      </c>
      <c r="P41" s="39">
        <v>6</v>
      </c>
      <c r="Q41" s="39">
        <v>11.15</v>
      </c>
      <c r="R41" s="39">
        <f t="shared" si="35"/>
        <v>66.900000000000006</v>
      </c>
      <c r="S41" s="35">
        <f t="shared" si="36"/>
        <v>33</v>
      </c>
      <c r="T41" s="56">
        <f t="shared" si="37"/>
        <v>367.95000000000005</v>
      </c>
    </row>
    <row r="42" spans="1:23" ht="22.5" customHeight="1" x14ac:dyDescent="0.25">
      <c r="A42" s="85" t="s">
        <v>8</v>
      </c>
      <c r="B42" s="85"/>
      <c r="C42" s="85"/>
      <c r="D42" s="35">
        <f>D7+D16+D29</f>
        <v>409</v>
      </c>
      <c r="E42" s="35"/>
      <c r="F42" s="35">
        <f>F7+F16+F29</f>
        <v>5420.63</v>
      </c>
      <c r="G42" s="35">
        <f>G7+G16+G29</f>
        <v>353</v>
      </c>
      <c r="H42" s="35"/>
      <c r="I42" s="35">
        <f>I7+I16+I29</f>
        <v>4195.13</v>
      </c>
      <c r="J42" s="35">
        <f>J7+J16+J29</f>
        <v>330</v>
      </c>
      <c r="K42" s="35"/>
      <c r="L42" s="35">
        <f>L7+L16+L29</f>
        <v>3967.3</v>
      </c>
      <c r="M42" s="35">
        <f>M7+M16+M29</f>
        <v>311</v>
      </c>
      <c r="N42" s="35"/>
      <c r="O42" s="35">
        <f>O7+O16+O29</f>
        <v>3599.3799999999997</v>
      </c>
      <c r="P42" s="35">
        <f>P7+P16+P29</f>
        <v>217</v>
      </c>
      <c r="Q42" s="35"/>
      <c r="R42" s="35">
        <f>R7+R16+R29</f>
        <v>2625.8100000000004</v>
      </c>
      <c r="S42" s="35">
        <f>S7+S16+S29</f>
        <v>1620</v>
      </c>
      <c r="T42" s="55">
        <f>T7+T16+T29</f>
        <v>19808.25</v>
      </c>
    </row>
    <row r="43" spans="1:23" x14ac:dyDescent="0.25">
      <c r="T43" s="50"/>
      <c r="V43" s="66"/>
      <c r="W43" s="66"/>
    </row>
  </sheetData>
  <mergeCells count="26">
    <mergeCell ref="A2:T2"/>
    <mergeCell ref="A3:T3"/>
    <mergeCell ref="Q4:T4"/>
    <mergeCell ref="A5:A6"/>
    <mergeCell ref="B5:B6"/>
    <mergeCell ref="C5:C6"/>
    <mergeCell ref="D5:F5"/>
    <mergeCell ref="G5:I5"/>
    <mergeCell ref="J5:L5"/>
    <mergeCell ref="M5:O5"/>
    <mergeCell ref="P5:R5"/>
    <mergeCell ref="S5:S6"/>
    <mergeCell ref="T5:T6"/>
    <mergeCell ref="A7:C7"/>
    <mergeCell ref="A42:C42"/>
    <mergeCell ref="A16:C16"/>
    <mergeCell ref="A17:A28"/>
    <mergeCell ref="B17:B22"/>
    <mergeCell ref="B23:B28"/>
    <mergeCell ref="A29:C29"/>
    <mergeCell ref="A30:A41"/>
    <mergeCell ref="B30:B35"/>
    <mergeCell ref="B36:B41"/>
    <mergeCell ref="A8:A15"/>
    <mergeCell ref="B8:B12"/>
    <mergeCell ref="B13:B15"/>
  </mergeCells>
  <pageMargins left="0.2" right="0.2" top="0.39" bottom="0.35" header="0.3" footer="0.3"/>
  <pageSetup paperSize="9" scale="9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Biểu 1.1 </vt:lpstr>
      <vt:lpstr>Biểu 1.2</vt:lpstr>
      <vt:lpstr>Biểu 2.1</vt:lpstr>
      <vt:lpstr>Biểu 2.2</vt:lpstr>
      <vt:lpstr>Biểu 3.1</vt:lpstr>
      <vt:lpstr>Biểu 3.2</vt:lpstr>
      <vt:lpstr>Biểu 4.1</vt:lpstr>
      <vt:lpstr>Biểu 4.2</vt:lpstr>
      <vt:lpstr>Biểu 4.3</vt:lpstr>
      <vt:lpstr>Biểu 4.4</vt:lpstr>
      <vt:lpstr>'Biểu 2.2'!Print_Titles</vt:lpstr>
      <vt:lpstr>'Biểu 3.1'!Print_Titles</vt:lpstr>
      <vt:lpstr>'Biểu 3.2'!Print_Titles</vt:lpstr>
      <vt:lpstr>'Biểu 4.1'!Print_Titles</vt:lpstr>
      <vt:lpstr>'Biểu 4.2'!Print_Titles</vt:lpstr>
      <vt:lpstr>'Biểu 4.3'!Print_Titles</vt:lpstr>
      <vt:lpstr>'Biểu 4.4'!Print_Titles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VNN.R9</dc:creator>
  <cp:lastModifiedBy>Admin</cp:lastModifiedBy>
  <cp:lastPrinted>2022-03-10T01:33:56Z</cp:lastPrinted>
  <dcterms:created xsi:type="dcterms:W3CDTF">2021-03-31T03:23:12Z</dcterms:created>
  <dcterms:modified xsi:type="dcterms:W3CDTF">2022-03-16T02:51:35Z</dcterms:modified>
</cp:coreProperties>
</file>